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630" activeTab="1"/>
  </bookViews>
  <sheets>
    <sheet name="UPIX-Key" sheetId="6" r:id="rId1"/>
    <sheet name="VSE Subset (UPIX-Netz)" sheetId="14" r:id="rId2"/>
  </sheets>
  <definedNames>
    <definedName name="_xlnm._FilterDatabase" localSheetId="0" hidden="1">'UPIX-Key'!$A$57:$C$62</definedName>
    <definedName name="_xlnm._FilterDatabase" localSheetId="1" hidden="1">'VSE Subset (UPIX-Netz)'!$A$11:$J$36</definedName>
    <definedName name="Domenic" localSheetId="0">'UPIX-Key'!$A$2:$C$56</definedName>
    <definedName name="Print_Area" localSheetId="0">'UPIX-Key'!$A$1:$C$62</definedName>
    <definedName name="Teil_1_SwissUPIX">'UPIX-Key'!$A$5:$C$21</definedName>
    <definedName name="Teil_2_SwissUPIX">'UPIX-Key'!$A$22:$C$32</definedName>
    <definedName name="Teil_3_SwissUPIX">'UPIX-Key'!$A$33:$C$41</definedName>
    <definedName name="Teil_4_SwissUPIX">'UPIX-Key'!$A$42:$C$56</definedName>
    <definedName name="Teil_5_SwissUPIX">'UPIX-Key'!$A$57:$C$62</definedName>
  </definedNames>
  <calcPr calcId="145621"/>
</workbook>
</file>

<file path=xl/calcChain.xml><?xml version="1.0" encoding="utf-8"?>
<calcChain xmlns="http://schemas.openxmlformats.org/spreadsheetml/2006/main">
  <c r="J80" i="14" l="1"/>
  <c r="I80" i="14"/>
  <c r="H80" i="14"/>
  <c r="J88" i="14"/>
  <c r="I88" i="14"/>
  <c r="H88" i="14"/>
  <c r="J87" i="14"/>
  <c r="I87" i="14"/>
  <c r="H87" i="14"/>
  <c r="J81" i="14"/>
  <c r="I81" i="14"/>
  <c r="H81" i="14"/>
  <c r="J79" i="14"/>
  <c r="I79" i="14"/>
  <c r="H79" i="14"/>
  <c r="J73" i="14" l="1"/>
  <c r="I73" i="14"/>
  <c r="H73" i="14"/>
  <c r="J72" i="14"/>
  <c r="I72" i="14"/>
  <c r="H72" i="14"/>
  <c r="J71" i="14"/>
  <c r="I71" i="14"/>
  <c r="H71" i="14"/>
  <c r="J70" i="14"/>
  <c r="I70" i="14"/>
  <c r="H70" i="14"/>
  <c r="J69" i="14"/>
  <c r="I69" i="14"/>
  <c r="H69" i="14"/>
  <c r="J68" i="14"/>
  <c r="I68" i="14"/>
  <c r="H68" i="14"/>
  <c r="J67" i="14"/>
  <c r="I67" i="14"/>
  <c r="H67" i="14"/>
  <c r="J66" i="14"/>
  <c r="I66" i="14"/>
  <c r="H66" i="14"/>
  <c r="J65" i="14"/>
  <c r="I65" i="14"/>
  <c r="H65" i="14"/>
  <c r="J64" i="14"/>
  <c r="I64" i="14"/>
  <c r="H64" i="14"/>
  <c r="J51" i="14" l="1"/>
  <c r="I51" i="14"/>
  <c r="H51" i="14"/>
  <c r="J41" i="14"/>
  <c r="I41" i="14"/>
  <c r="H41" i="14"/>
  <c r="H15" i="14"/>
  <c r="I15" i="14"/>
  <c r="J15" i="14"/>
  <c r="H58" i="14" l="1"/>
  <c r="I58" i="14"/>
  <c r="J58" i="14"/>
  <c r="H56" i="14"/>
  <c r="I56" i="14"/>
  <c r="J56" i="14"/>
  <c r="H55" i="14"/>
  <c r="I55" i="14"/>
  <c r="J55" i="14"/>
  <c r="J57" i="14"/>
  <c r="I57" i="14"/>
  <c r="H57" i="14"/>
  <c r="J53" i="14"/>
  <c r="I53" i="14"/>
  <c r="H53" i="14"/>
  <c r="J54" i="14"/>
  <c r="I54" i="14"/>
  <c r="H54" i="14"/>
  <c r="J50" i="14"/>
  <c r="I50" i="14"/>
  <c r="H50" i="14"/>
  <c r="J52" i="14"/>
  <c r="I52" i="14"/>
  <c r="H52" i="14"/>
  <c r="J44" i="14"/>
  <c r="J46" i="14"/>
  <c r="J45" i="14"/>
  <c r="J42" i="14"/>
  <c r="J43" i="14"/>
  <c r="J40" i="14"/>
  <c r="I44" i="14"/>
  <c r="I46" i="14"/>
  <c r="I45" i="14"/>
  <c r="I42" i="14"/>
  <c r="I43" i="14"/>
  <c r="I40" i="14"/>
  <c r="H44" i="14"/>
  <c r="H46" i="14"/>
  <c r="H45" i="14"/>
  <c r="H42" i="14"/>
  <c r="H43" i="14"/>
  <c r="H40" i="14"/>
  <c r="J33" i="14" l="1"/>
  <c r="I33" i="14"/>
  <c r="H33" i="14"/>
  <c r="J32" i="14"/>
  <c r="I32" i="14"/>
  <c r="H32" i="14"/>
  <c r="J30" i="14" l="1"/>
  <c r="I30" i="14"/>
  <c r="H30" i="14"/>
  <c r="J28" i="14"/>
  <c r="I28" i="14"/>
  <c r="H28" i="14"/>
  <c r="J29" i="14"/>
  <c r="I29" i="14"/>
  <c r="H29" i="14"/>
  <c r="J17" i="14"/>
  <c r="I17" i="14"/>
  <c r="H17" i="14"/>
  <c r="J18" i="14"/>
  <c r="I18" i="14"/>
  <c r="H18" i="14"/>
  <c r="J25" i="14"/>
  <c r="I25" i="14"/>
  <c r="H25" i="14"/>
  <c r="J26" i="14"/>
  <c r="I26" i="14"/>
  <c r="H26" i="14"/>
  <c r="J23" i="14"/>
  <c r="I23" i="14"/>
  <c r="H23" i="14"/>
  <c r="J24" i="14"/>
  <c r="I24" i="14"/>
  <c r="H24" i="14"/>
  <c r="J20" i="14"/>
  <c r="I20" i="14"/>
  <c r="H20" i="14"/>
  <c r="J13" i="14"/>
  <c r="I13" i="14"/>
  <c r="H13" i="14"/>
  <c r="J16" i="14"/>
  <c r="I16" i="14"/>
  <c r="H16" i="14"/>
  <c r="J14" i="14"/>
  <c r="I14" i="14"/>
  <c r="H14" i="14"/>
  <c r="J27" i="14"/>
  <c r="I27" i="14"/>
  <c r="H27" i="14"/>
  <c r="J19" i="14"/>
  <c r="I19" i="14"/>
  <c r="H19" i="14"/>
  <c r="J35" i="14"/>
  <c r="I35" i="14"/>
  <c r="H35" i="14"/>
  <c r="J31" i="14"/>
  <c r="I31" i="14"/>
  <c r="H31" i="14"/>
  <c r="J34" i="14"/>
  <c r="I34" i="14"/>
  <c r="H34" i="14"/>
  <c r="J12" i="14"/>
  <c r="I12" i="14"/>
  <c r="H12" i="14"/>
  <c r="J21" i="14"/>
  <c r="I21" i="14"/>
  <c r="H21" i="14"/>
  <c r="J22" i="14"/>
  <c r="I22" i="14"/>
  <c r="H22" i="14"/>
</calcChain>
</file>

<file path=xl/sharedStrings.xml><?xml version="1.0" encoding="utf-8"?>
<sst xmlns="http://schemas.openxmlformats.org/spreadsheetml/2006/main" count="248" uniqueCount="124">
  <si>
    <t>Systemdienstleistungen, swissGRID</t>
  </si>
  <si>
    <t>Kostendeckende Einspeise-Vergütung</t>
  </si>
  <si>
    <t>Konzessionsabgabe an Gemeinde</t>
  </si>
  <si>
    <t>Bezug des Kunden aus dem Netz</t>
  </si>
  <si>
    <t>(Rück-) Lieferung des Kunden in das Netz</t>
  </si>
  <si>
    <t>Synonyme/Ähnliche/Beispiele</t>
  </si>
  <si>
    <t>Grundgebühr, Abonnement (Ansatz normalerweise CHF pro Zeiteinheit)</t>
  </si>
  <si>
    <t>kWh, m3, kg</t>
  </si>
  <si>
    <t>z.B. Netzverlust</t>
  </si>
  <si>
    <t>Bezeichnung Tarif / Tarifzeit</t>
  </si>
  <si>
    <t>Tarifzeit Hochtarif</t>
  </si>
  <si>
    <t>Mitteltarif</t>
  </si>
  <si>
    <t>Pauschalen</t>
  </si>
  <si>
    <t>Zählermiete</t>
  </si>
  <si>
    <t>Rabatt auf einer einzelnen Position und nicht der Gesamtrechnung</t>
  </si>
  <si>
    <t>z.B. Zwischenablesung auf Kundenwunsch</t>
  </si>
  <si>
    <t>Information zur Rechnungsart</t>
  </si>
  <si>
    <t>Bezeichnung des Energieträgers / der Sparte</t>
  </si>
  <si>
    <t>Netznutzung</t>
  </si>
  <si>
    <t>Netznutzung Kontrollmessung</t>
  </si>
  <si>
    <t>Lieferung Kontrollmessung</t>
  </si>
  <si>
    <t>Rücklieferung</t>
  </si>
  <si>
    <t>Abgaben und Leistungen an Gemeinwesen</t>
  </si>
  <si>
    <t>Zuschläge auf die Übertragungskosten des Hochspannungsnetzes</t>
  </si>
  <si>
    <t>KEV</t>
  </si>
  <si>
    <t>nicht definierbar</t>
  </si>
  <si>
    <t>Grundtarif</t>
  </si>
  <si>
    <t>Leistungstarif</t>
  </si>
  <si>
    <t>Verlust</t>
  </si>
  <si>
    <t>Trafo-Rückvergütung</t>
  </si>
  <si>
    <t>Blind Leistungstarif</t>
  </si>
  <si>
    <t>Blind Arbeitstarif</t>
  </si>
  <si>
    <t>Zertifikat</t>
  </si>
  <si>
    <t>Gebühr</t>
  </si>
  <si>
    <t>Service-Abo</t>
  </si>
  <si>
    <t>Rabatt</t>
  </si>
  <si>
    <t>Abrechnung</t>
  </si>
  <si>
    <t>Akonto</t>
  </si>
  <si>
    <t>Akontoabzug</t>
  </si>
  <si>
    <t>individuell</t>
  </si>
  <si>
    <t>Strom</t>
  </si>
  <si>
    <t>Elektrizität</t>
  </si>
  <si>
    <t>Gas</t>
  </si>
  <si>
    <t>Erdgas</t>
  </si>
  <si>
    <t>Fernwärme</t>
  </si>
  <si>
    <t>Wärme</t>
  </si>
  <si>
    <t>Holz</t>
  </si>
  <si>
    <t>Pellets, Kohle</t>
  </si>
  <si>
    <t>Oel</t>
  </si>
  <si>
    <t>Diesel, Benzin</t>
  </si>
  <si>
    <t>Propangas</t>
  </si>
  <si>
    <t>Tanklieferungen</t>
  </si>
  <si>
    <t>Wasser</t>
  </si>
  <si>
    <t>Abwasser</t>
  </si>
  <si>
    <t>Entwässerung, Meteowasser, Schmutzwasser, Kläranlage, Kanalisation</t>
  </si>
  <si>
    <t>Abfall</t>
  </si>
  <si>
    <t>Kehricht, Entsorgung, Grünabfuhr, Container</t>
  </si>
  <si>
    <t>Telekommunikation kombiniert</t>
  </si>
  <si>
    <t>TV/Radio</t>
  </si>
  <si>
    <t>Digital-TV, Fernesehgebühr, TV/UKW, Kabelfernsehen, Gemeinschaftsantenne</t>
  </si>
  <si>
    <t>Internet</t>
  </si>
  <si>
    <t>Telefonie</t>
  </si>
  <si>
    <t>Dienstleistungen</t>
  </si>
  <si>
    <t>Energiedienstleistungen/Contracting/Leasing</t>
  </si>
  <si>
    <t>Miet-/Pachtzinsen</t>
  </si>
  <si>
    <t>Mietzinsen, Bootsplatz, Parkgebühr, Einstellplatz, Baurechtszinsen, Miete Marktstände</t>
  </si>
  <si>
    <t>Steuern/Abgaben</t>
  </si>
  <si>
    <t>Liegenschaftensteuer, Kurtaxen, Pauschalkurtaxe Ferienwohnung, Gästetaxe, Tourismusförderung, Schadenwehr, Feuerwehrbeitrag Gebäude, Löschbeitrag</t>
  </si>
  <si>
    <t xml:space="preserve"> Mahngebühren, Verzugszinsen, Rundungsdifferenzen</t>
  </si>
  <si>
    <t>Bezeichnung ob Netz, Lieferung oder Abgaben</t>
  </si>
  <si>
    <t>Lieferung</t>
  </si>
  <si>
    <t>Bezeichnung des Tariftyps</t>
  </si>
  <si>
    <t xml:space="preserve">kW </t>
  </si>
  <si>
    <t>Arbeitstarif</t>
  </si>
  <si>
    <t>ET</t>
  </si>
  <si>
    <t>Tarifzeit Einfachtarif</t>
  </si>
  <si>
    <t>NT</t>
  </si>
  <si>
    <t>Tarifzeit Niedertarif</t>
  </si>
  <si>
    <t>HT</t>
  </si>
  <si>
    <t>MT</t>
  </si>
  <si>
    <t>Generelles</t>
  </si>
  <si>
    <t>Die Werte der einzelnen Blöcke werden mit einen Punkt getrennt</t>
  </si>
  <si>
    <t>Vor der SwissUPIX Produkteidentifikation wird zur noch eindeutigeren identifikation der Prefix "UPIX" eingefügt.</t>
  </si>
  <si>
    <t>Undefinierbare / nicht eindeutig zuteilbare Blöcke werden mit "0" definiert</t>
  </si>
  <si>
    <t>Die genaue Bezeichnung der Leistung geschieht in der Product Description</t>
  </si>
  <si>
    <t>Kontrollzähler geben in IS-E keine eigenen Rechnungspositionen / es handelt sich nicht um einen eigenen Artikel sondern ist eine rein technische Problemstellung</t>
  </si>
  <si>
    <t>Bei Akontorechnungen und somit Akontoabzügen ist in vielen Fällen nur der Energieträger/Sparte bekannt. (Beispiel Akonto Abwasser =&gt; UPIX.22.00.00.000.2</t>
  </si>
  <si>
    <t>Für interne Artikel-Nr des Rechnungsstellers oder Rechnungsempfängers werden eigene Elemente verwendet</t>
  </si>
  <si>
    <t>UPIX.</t>
  </si>
  <si>
    <t>Grundtarif / Arbeitstarif</t>
  </si>
  <si>
    <t>Netznutzung / SDL</t>
  </si>
  <si>
    <t>HT / NT / Rabatt</t>
  </si>
  <si>
    <t>swissUPIX, Subset VSE</t>
  </si>
  <si>
    <t>Präfix</t>
  </si>
  <si>
    <t>T1</t>
  </si>
  <si>
    <t>T2</t>
  </si>
  <si>
    <t>T3</t>
  </si>
  <si>
    <t>T4</t>
  </si>
  <si>
    <t>T5</t>
  </si>
  <si>
    <t>Teil 1 SwissUPIX</t>
  </si>
  <si>
    <t>Teil 2 SwissUPIX</t>
  </si>
  <si>
    <t>Teil 3 SwissUPIX</t>
  </si>
  <si>
    <t>Teil 4 SwissUPIX</t>
  </si>
  <si>
    <t>Teil 5 SwissUPIX</t>
  </si>
  <si>
    <t>Bezeichnung Teil 2</t>
  </si>
  <si>
    <t>Bezeichnung Teil 3</t>
  </si>
  <si>
    <t>Bezeichnung Teil 4</t>
  </si>
  <si>
    <t>Nr.</t>
  </si>
  <si>
    <t>Wertebereich der einzelnen Blöcke in swissUPIX V.2.0</t>
  </si>
  <si>
    <t>E-Invoice</t>
  </si>
  <si>
    <t>Tabelle 7</t>
  </si>
  <si>
    <t>Beispiel: Haushalt Netz 400</t>
  </si>
  <si>
    <t>Beispiel: Gewerbe Netz 16L</t>
  </si>
  <si>
    <t>Tabelle 8</t>
  </si>
  <si>
    <t xml:space="preserve">swissUPIX (Subset VSE) </t>
  </si>
  <si>
    <t>Netznutzungsartikel</t>
  </si>
  <si>
    <t>Energieartikel</t>
  </si>
  <si>
    <t>Ausgleichsenergie (Saldozeitreihe)</t>
  </si>
  <si>
    <t>BG-Ausgleichsenerige</t>
  </si>
  <si>
    <t>basierend auf Saldozeitreihe</t>
  </si>
  <si>
    <t>Netznutzung (BLS/EN bzw. BLST)</t>
  </si>
  <si>
    <t>Short</t>
  </si>
  <si>
    <t>VSE AG:</t>
  </si>
  <si>
    <t>Long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</si>
</sst>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."/>
    <numFmt numFmtId="165" formatCode="00."/>
    <numFmt numFmtId="166" formatCode="#0"/>
    <numFmt numFmtId="167" formatCode="00"/>
    <numFmt numFmtId="168" formatCode="000"/>
  </numFmts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rgb="FF0070C0"/>
      <name val="Arial"/>
      <family val="2"/>
    </font>
    <font>
      <sz val="8"/>
      <name val="Arial"/>
      <family val="2"/>
    </font>
    <font>
      <sz val="14"/>
      <color theme="1"/>
      <name val="Arial"/>
      <family val="2"/>
    </font>
    <font>
      <sz val="20"/>
      <color theme="1"/>
      <name val="Arial"/>
      <family val="2"/>
    </font>
    <font>
      <sz val="2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66989E"/>
        <bgColor indexed="64"/>
      </patternFill>
    </fill>
    <fill>
      <patternFill patternType="solid">
        <fgColor rgb="FF66D3E3"/>
        <bgColor indexed="64"/>
      </patternFill>
    </fill>
    <fill>
      <patternFill patternType="solid">
        <fgColor rgb="FFC9DC66"/>
        <bgColor indexed="64"/>
      </patternFill>
    </fill>
    <fill>
      <patternFill patternType="solid">
        <fgColor rgb="FFC9747E"/>
        <bgColor indexed="64"/>
      </patternFill>
    </fill>
    <fill>
      <patternFill patternType="solid">
        <fgColor rgb="FFF8C5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24994659260841701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/>
      <top style="medium">
        <color indexed="64"/>
      </top>
      <bottom style="thin">
        <color indexed="64"/>
      </bottom>
      <diagonal/>
    </border>
    <border>
      <left style="hair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2" fillId="0" borderId="0" xfId="1" applyFont="1" applyAlignment="1">
      <alignment horizontal="center" vertical="top" wrapText="1"/>
    </xf>
    <xf numFmtId="0" fontId="2" fillId="0" borderId="0" xfId="1"/>
    <xf numFmtId="0" fontId="2" fillId="0" borderId="0" xfId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left" vertical="top" wrapText="1"/>
    </xf>
    <xf numFmtId="0" fontId="2" fillId="0" borderId="0" xfId="1" applyAlignment="1">
      <alignment horizontal="left"/>
    </xf>
    <xf numFmtId="0" fontId="3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wrapText="1"/>
    </xf>
    <xf numFmtId="0" fontId="2" fillId="0" borderId="0" xfId="1" applyAlignment="1"/>
    <xf numFmtId="0" fontId="2" fillId="0" borderId="4" xfId="1" applyFont="1" applyBorder="1" applyAlignment="1">
      <alignment horizontal="left" vertical="top" wrapText="1"/>
    </xf>
    <xf numFmtId="0" fontId="2" fillId="0" borderId="0" xfId="1" applyFont="1"/>
    <xf numFmtId="0" fontId="2" fillId="0" borderId="4" xfId="1" applyFont="1" applyFill="1" applyBorder="1" applyAlignment="1">
      <alignment horizontal="left" vertical="top" wrapText="1"/>
    </xf>
    <xf numFmtId="0" fontId="2" fillId="0" borderId="0" xfId="1" applyFill="1"/>
    <xf numFmtId="0" fontId="3" fillId="3" borderId="3" xfId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wrapText="1"/>
    </xf>
    <xf numFmtId="0" fontId="3" fillId="4" borderId="3" xfId="1" applyFont="1" applyFill="1" applyBorder="1" applyAlignment="1">
      <alignment horizontal="center" wrapText="1"/>
    </xf>
    <xf numFmtId="0" fontId="3" fillId="4" borderId="4" xfId="1" applyFont="1" applyFill="1" applyBorder="1" applyAlignment="1">
      <alignment horizontal="left" wrapText="1"/>
    </xf>
    <xf numFmtId="0" fontId="3" fillId="5" borderId="3" xfId="1" applyFont="1" applyFill="1" applyBorder="1" applyAlignment="1">
      <alignment horizontal="center" wrapText="1"/>
    </xf>
    <xf numFmtId="0" fontId="3" fillId="5" borderId="4" xfId="1" applyFont="1" applyFill="1" applyBorder="1" applyAlignment="1">
      <alignment horizontal="left" wrapText="1"/>
    </xf>
    <xf numFmtId="0" fontId="3" fillId="6" borderId="3" xfId="1" applyFont="1" applyFill="1" applyBorder="1" applyAlignment="1">
      <alignment horizontal="center" wrapText="1"/>
    </xf>
    <xf numFmtId="0" fontId="3" fillId="6" borderId="4" xfId="1" applyFont="1" applyFill="1" applyBorder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0" fillId="0" borderId="0" xfId="0" applyAlignment="1">
      <alignment horizontal="center"/>
    </xf>
    <xf numFmtId="0" fontId="3" fillId="2" borderId="5" xfId="1" applyFont="1" applyFill="1" applyBorder="1" applyAlignment="1">
      <alignment wrapText="1"/>
    </xf>
    <xf numFmtId="0" fontId="2" fillId="0" borderId="6" xfId="1" applyFont="1" applyBorder="1" applyAlignment="1">
      <alignment vertical="top" wrapText="1"/>
    </xf>
    <xf numFmtId="0" fontId="2" fillId="0" borderId="6" xfId="1" applyFont="1" applyFill="1" applyBorder="1" applyAlignment="1">
      <alignment vertical="top" wrapText="1"/>
    </xf>
    <xf numFmtId="0" fontId="3" fillId="3" borderId="6" xfId="1" applyFont="1" applyFill="1" applyBorder="1" applyAlignment="1">
      <alignment wrapText="1"/>
    </xf>
    <xf numFmtId="0" fontId="3" fillId="4" borderId="6" xfId="1" applyFont="1" applyFill="1" applyBorder="1" applyAlignment="1">
      <alignment wrapText="1"/>
    </xf>
    <xf numFmtId="0" fontId="3" fillId="5" borderId="6" xfId="1" applyFont="1" applyFill="1" applyBorder="1" applyAlignment="1">
      <alignment wrapText="1"/>
    </xf>
    <xf numFmtId="0" fontId="3" fillId="6" borderId="6" xfId="1" applyFont="1" applyFill="1" applyBorder="1" applyAlignment="1">
      <alignment wrapText="1"/>
    </xf>
    <xf numFmtId="166" fontId="2" fillId="0" borderId="3" xfId="1" applyNumberFormat="1" applyFont="1" applyBorder="1" applyAlignment="1">
      <alignment horizontal="center" vertical="top" wrapText="1"/>
    </xf>
    <xf numFmtId="167" fontId="2" fillId="0" borderId="3" xfId="1" applyNumberFormat="1" applyFont="1" applyBorder="1" applyAlignment="1">
      <alignment horizontal="center" vertical="top" wrapText="1"/>
    </xf>
    <xf numFmtId="168" fontId="2" fillId="0" borderId="3" xfId="1" applyNumberFormat="1" applyFont="1" applyBorder="1" applyAlignment="1">
      <alignment horizontal="center" vertical="top" wrapText="1"/>
    </xf>
    <xf numFmtId="0" fontId="2" fillId="0" borderId="8" xfId="1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" fillId="9" borderId="9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165" fontId="2" fillId="2" borderId="9" xfId="1" applyNumberFormat="1" applyFont="1" applyFill="1" applyBorder="1" applyAlignment="1">
      <alignment horizontal="center" vertical="center" wrapText="1"/>
    </xf>
    <xf numFmtId="165" fontId="2" fillId="3" borderId="9" xfId="1" applyNumberFormat="1" applyFont="1" applyFill="1" applyBorder="1" applyAlignment="1">
      <alignment horizontal="center" vertical="center" wrapText="1"/>
    </xf>
    <xf numFmtId="165" fontId="2" fillId="4" borderId="9" xfId="1" applyNumberFormat="1" applyFont="1" applyFill="1" applyBorder="1" applyAlignment="1">
      <alignment horizontal="center" vertical="center" wrapText="1"/>
    </xf>
    <xf numFmtId="164" fontId="2" fillId="5" borderId="9" xfId="1" quotePrefix="1" applyNumberFormat="1" applyFont="1" applyFill="1" applyBorder="1" applyAlignment="1">
      <alignment horizontal="center" vertical="center" wrapText="1"/>
    </xf>
    <xf numFmtId="0" fontId="2" fillId="6" borderId="9" xfId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1" fillId="10" borderId="9" xfId="0" applyFont="1" applyFill="1" applyBorder="1"/>
    <xf numFmtId="4" fontId="0" fillId="7" borderId="9" xfId="0" applyNumberFormat="1" applyFill="1" applyBorder="1"/>
    <xf numFmtId="0" fontId="7" fillId="8" borderId="11" xfId="0" applyFont="1" applyFill="1" applyBorder="1" applyAlignment="1"/>
    <xf numFmtId="0" fontId="7" fillId="8" borderId="12" xfId="0" applyFont="1" applyFill="1" applyBorder="1" applyAlignment="1"/>
    <xf numFmtId="0" fontId="7" fillId="8" borderId="13" xfId="0" applyFont="1" applyFill="1" applyBorder="1" applyAlignment="1"/>
    <xf numFmtId="0" fontId="7" fillId="8" borderId="14" xfId="0" applyFont="1" applyFill="1" applyBorder="1" applyAlignment="1"/>
    <xf numFmtId="0" fontId="7" fillId="8" borderId="7" xfId="0" applyFont="1" applyFill="1" applyBorder="1" applyAlignment="1"/>
    <xf numFmtId="0" fontId="2" fillId="0" borderId="9" xfId="0" applyFont="1" applyBorder="1" applyAlignment="1">
      <alignment horizontal="center" vertical="center"/>
    </xf>
    <xf numFmtId="0" fontId="8" fillId="0" borderId="0" xfId="0" applyFont="1"/>
    <xf numFmtId="0" fontId="7" fillId="8" borderId="10" xfId="0" applyFont="1" applyFill="1" applyBorder="1" applyAlignment="1"/>
    <xf numFmtId="0" fontId="8" fillId="0" borderId="0" xfId="0" applyFont="1" applyAlignment="1">
      <alignment horizontal="right" vertical="top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9" fillId="0" borderId="0" xfId="1" applyFont="1" applyFill="1" applyBorder="1" applyAlignment="1">
      <alignment horizontal="center" vertical="top" wrapText="1"/>
    </xf>
    <xf numFmtId="0" fontId="7" fillId="11" borderId="9" xfId="0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 textRotation="90" wrapText="1"/>
    </xf>
    <xf numFmtId="0" fontId="6" fillId="3" borderId="0" xfId="1" applyFont="1" applyFill="1" applyBorder="1" applyAlignment="1">
      <alignment horizontal="center" textRotation="90" wrapText="1"/>
    </xf>
    <xf numFmtId="0" fontId="6" fillId="4" borderId="0" xfId="1" applyFont="1" applyFill="1" applyBorder="1" applyAlignment="1">
      <alignment horizontal="center" textRotation="90" wrapText="1"/>
    </xf>
    <xf numFmtId="0" fontId="6" fillId="5" borderId="0" xfId="1" applyFont="1" applyFill="1" applyBorder="1" applyAlignment="1">
      <alignment horizontal="center" textRotation="90" wrapText="1"/>
    </xf>
    <xf numFmtId="0" fontId="2" fillId="6" borderId="0" xfId="1" applyFont="1" applyFill="1" applyBorder="1" applyAlignment="1">
      <alignment horizontal="center" textRotation="90" wrapText="1"/>
    </xf>
    <xf numFmtId="0" fontId="7" fillId="8" borderId="15" xfId="0" applyFont="1" applyFill="1" applyBorder="1" applyAlignment="1">
      <alignment horizontal="left"/>
    </xf>
    <xf numFmtId="0" fontId="7" fillId="8" borderId="0" xfId="0" applyFont="1" applyFill="1" applyBorder="1" applyAlignment="1">
      <alignment horizontal="left"/>
    </xf>
    <xf numFmtId="0" fontId="7" fillId="8" borderId="16" xfId="0" applyFont="1" applyFill="1" applyBorder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0</xdr:rowOff>
    </xdr:from>
    <xdr:to>
      <xdr:col>0</xdr:col>
      <xdr:colOff>1443037</xdr:colOff>
      <xdr:row>2</xdr:row>
      <xdr:rowOff>0</xdr:rowOff>
    </xdr:to>
    <xdr:sp macro="" textlink="">
      <xdr:nvSpPr>
        <xdr:cNvPr id="2" name="Eingekerbter Pfeil nach rechts 1"/>
        <xdr:cNvSpPr/>
      </xdr:nvSpPr>
      <xdr:spPr>
        <a:xfrm rot="5400000">
          <a:off x="916781" y="-173831"/>
          <a:ext cx="0" cy="1052512"/>
        </a:xfrm>
        <a:prstGeom prst="notchedRightArrow">
          <a:avLst>
            <a:gd name="adj1" fmla="val 50000"/>
            <a:gd name="adj2" fmla="val 65385"/>
          </a:avLst>
        </a:prstGeom>
        <a:solidFill>
          <a:schemeClr val="accent1">
            <a:lumMod val="20000"/>
            <a:lumOff val="80000"/>
            <a:alpha val="3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de-CH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86"/>
  <sheetViews>
    <sheetView zoomScaleNormal="100" workbookViewId="0">
      <pane ySplit="2" topLeftCell="A24" activePane="bottomLeft" state="frozen"/>
      <selection pane="bottomLeft" activeCell="A42" sqref="A42:XFD43"/>
    </sheetView>
  </sheetViews>
  <sheetFormatPr baseColWidth="10" defaultColWidth="11.42578125" defaultRowHeight="12.75" x14ac:dyDescent="0.2"/>
  <cols>
    <col min="1" max="1" width="27.42578125" style="1" customWidth="1"/>
    <col min="2" max="2" width="36.7109375" style="1" customWidth="1"/>
    <col min="3" max="3" width="136.85546875" style="1" customWidth="1"/>
    <col min="4" max="16384" width="11.42578125" style="2"/>
  </cols>
  <sheetData>
    <row r="2" spans="1:5" ht="25.5" x14ac:dyDescent="0.2">
      <c r="A2" s="59" t="s">
        <v>108</v>
      </c>
      <c r="B2" s="59"/>
      <c r="C2" s="59"/>
    </row>
    <row r="3" spans="1:5" s="5" customFormat="1" ht="13.5" thickBot="1" x14ac:dyDescent="0.25">
      <c r="A3" s="3"/>
      <c r="B3" s="4"/>
      <c r="C3" s="4"/>
    </row>
    <row r="4" spans="1:5" s="8" customFormat="1" ht="25.5" x14ac:dyDescent="0.2">
      <c r="A4" s="6" t="s">
        <v>99</v>
      </c>
      <c r="B4" s="7" t="s">
        <v>17</v>
      </c>
      <c r="C4" s="24" t="s">
        <v>5</v>
      </c>
    </row>
    <row r="5" spans="1:5" x14ac:dyDescent="0.2">
      <c r="A5" s="32">
        <v>0</v>
      </c>
      <c r="B5" s="9" t="s">
        <v>25</v>
      </c>
      <c r="C5" s="25" t="s">
        <v>68</v>
      </c>
      <c r="E5" s="8"/>
    </row>
    <row r="6" spans="1:5" x14ac:dyDescent="0.2">
      <c r="A6" s="32">
        <v>11</v>
      </c>
      <c r="B6" s="9" t="s">
        <v>41</v>
      </c>
      <c r="C6" s="25" t="s">
        <v>40</v>
      </c>
      <c r="E6" s="8"/>
    </row>
    <row r="7" spans="1:5" x14ac:dyDescent="0.2">
      <c r="A7" s="32">
        <v>12</v>
      </c>
      <c r="B7" s="9" t="s">
        <v>42</v>
      </c>
      <c r="C7" s="25" t="s">
        <v>43</v>
      </c>
      <c r="E7" s="8"/>
    </row>
    <row r="8" spans="1:5" x14ac:dyDescent="0.2">
      <c r="A8" s="32">
        <v>13</v>
      </c>
      <c r="B8" s="9" t="s">
        <v>44</v>
      </c>
      <c r="C8" s="25" t="s">
        <v>45</v>
      </c>
      <c r="E8" s="8"/>
    </row>
    <row r="9" spans="1:5" x14ac:dyDescent="0.2">
      <c r="A9" s="32">
        <v>14</v>
      </c>
      <c r="B9" s="9" t="s">
        <v>46</v>
      </c>
      <c r="C9" s="25" t="s">
        <v>47</v>
      </c>
    </row>
    <row r="10" spans="1:5" s="12" customFormat="1" x14ac:dyDescent="0.2">
      <c r="A10" s="32">
        <v>15</v>
      </c>
      <c r="B10" s="9" t="s">
        <v>48</v>
      </c>
      <c r="C10" s="25" t="s">
        <v>49</v>
      </c>
    </row>
    <row r="11" spans="1:5" x14ac:dyDescent="0.2">
      <c r="A11" s="32">
        <v>16</v>
      </c>
      <c r="B11" s="11" t="s">
        <v>50</v>
      </c>
      <c r="C11" s="26" t="s">
        <v>51</v>
      </c>
    </row>
    <row r="12" spans="1:5" s="10" customFormat="1" x14ac:dyDescent="0.2">
      <c r="A12" s="32">
        <v>21</v>
      </c>
      <c r="B12" s="9" t="s">
        <v>52</v>
      </c>
      <c r="C12" s="25"/>
    </row>
    <row r="13" spans="1:5" x14ac:dyDescent="0.2">
      <c r="A13" s="32">
        <v>22</v>
      </c>
      <c r="B13" s="9" t="s">
        <v>53</v>
      </c>
      <c r="C13" s="25" t="s">
        <v>54</v>
      </c>
    </row>
    <row r="14" spans="1:5" x14ac:dyDescent="0.2">
      <c r="A14" s="32">
        <v>31</v>
      </c>
      <c r="B14" s="9" t="s">
        <v>55</v>
      </c>
      <c r="C14" s="25" t="s">
        <v>56</v>
      </c>
    </row>
    <row r="15" spans="1:5" x14ac:dyDescent="0.2">
      <c r="A15" s="32">
        <v>41</v>
      </c>
      <c r="B15" s="9" t="s">
        <v>57</v>
      </c>
      <c r="C15" s="25"/>
    </row>
    <row r="16" spans="1:5" x14ac:dyDescent="0.2">
      <c r="A16" s="32">
        <v>42</v>
      </c>
      <c r="B16" s="9" t="s">
        <v>58</v>
      </c>
      <c r="C16" s="25" t="s">
        <v>59</v>
      </c>
    </row>
    <row r="17" spans="1:3" x14ac:dyDescent="0.2">
      <c r="A17" s="32">
        <v>43</v>
      </c>
      <c r="B17" s="9" t="s">
        <v>60</v>
      </c>
      <c r="C17" s="25"/>
    </row>
    <row r="18" spans="1:3" x14ac:dyDescent="0.2">
      <c r="A18" s="32">
        <v>44</v>
      </c>
      <c r="B18" s="11" t="s">
        <v>61</v>
      </c>
      <c r="C18" s="25"/>
    </row>
    <row r="19" spans="1:3" x14ac:dyDescent="0.2">
      <c r="A19" s="32">
        <v>51</v>
      </c>
      <c r="B19" s="9" t="s">
        <v>62</v>
      </c>
      <c r="C19" s="25" t="s">
        <v>63</v>
      </c>
    </row>
    <row r="20" spans="1:3" x14ac:dyDescent="0.2">
      <c r="A20" s="32">
        <v>61</v>
      </c>
      <c r="B20" s="9" t="s">
        <v>64</v>
      </c>
      <c r="C20" s="25" t="s">
        <v>65</v>
      </c>
    </row>
    <row r="21" spans="1:3" x14ac:dyDescent="0.2">
      <c r="A21" s="32">
        <v>81</v>
      </c>
      <c r="B21" s="9" t="s">
        <v>66</v>
      </c>
      <c r="C21" s="25" t="s">
        <v>67</v>
      </c>
    </row>
    <row r="22" spans="1:3" s="8" customFormat="1" ht="25.5" collapsed="1" x14ac:dyDescent="0.2">
      <c r="A22" s="13" t="s">
        <v>100</v>
      </c>
      <c r="B22" s="14" t="s">
        <v>69</v>
      </c>
      <c r="C22" s="27" t="s">
        <v>5</v>
      </c>
    </row>
    <row r="23" spans="1:3" x14ac:dyDescent="0.2">
      <c r="A23" s="32">
        <v>0</v>
      </c>
      <c r="B23" s="9" t="s">
        <v>25</v>
      </c>
      <c r="C23" s="25"/>
    </row>
    <row r="24" spans="1:3" x14ac:dyDescent="0.2">
      <c r="A24" s="32">
        <v>10</v>
      </c>
      <c r="B24" s="9" t="s">
        <v>18</v>
      </c>
      <c r="C24" s="25"/>
    </row>
    <row r="25" spans="1:3" x14ac:dyDescent="0.2">
      <c r="A25" s="32">
        <v>15</v>
      </c>
      <c r="B25" s="9" t="s">
        <v>19</v>
      </c>
      <c r="C25" s="25"/>
    </row>
    <row r="26" spans="1:3" x14ac:dyDescent="0.2">
      <c r="A26" s="32">
        <v>20</v>
      </c>
      <c r="B26" s="9" t="s">
        <v>70</v>
      </c>
      <c r="C26" s="25" t="s">
        <v>3</v>
      </c>
    </row>
    <row r="27" spans="1:3" x14ac:dyDescent="0.2">
      <c r="A27" s="32">
        <v>25</v>
      </c>
      <c r="B27" s="9" t="s">
        <v>20</v>
      </c>
      <c r="C27" s="25"/>
    </row>
    <row r="28" spans="1:3" collapsed="1" x14ac:dyDescent="0.2">
      <c r="A28" s="32">
        <v>30</v>
      </c>
      <c r="B28" s="9" t="s">
        <v>21</v>
      </c>
      <c r="C28" s="25" t="s">
        <v>4</v>
      </c>
    </row>
    <row r="29" spans="1:3" x14ac:dyDescent="0.2">
      <c r="A29" s="32">
        <v>35</v>
      </c>
      <c r="B29" s="11" t="s">
        <v>118</v>
      </c>
      <c r="C29" s="26" t="s">
        <v>119</v>
      </c>
    </row>
    <row r="30" spans="1:3" ht="25.5" x14ac:dyDescent="0.2">
      <c r="A30" s="32">
        <v>40</v>
      </c>
      <c r="B30" s="9" t="s">
        <v>22</v>
      </c>
      <c r="C30" s="25" t="s">
        <v>2</v>
      </c>
    </row>
    <row r="31" spans="1:3" ht="25.5" x14ac:dyDescent="0.2">
      <c r="A31" s="32">
        <v>50</v>
      </c>
      <c r="B31" s="9" t="s">
        <v>23</v>
      </c>
      <c r="C31" s="25" t="s">
        <v>0</v>
      </c>
    </row>
    <row r="32" spans="1:3" x14ac:dyDescent="0.2">
      <c r="A32" s="32">
        <v>80</v>
      </c>
      <c r="B32" s="9" t="s">
        <v>24</v>
      </c>
      <c r="C32" s="25" t="s">
        <v>1</v>
      </c>
    </row>
    <row r="33" spans="1:3" s="8" customFormat="1" collapsed="1" x14ac:dyDescent="0.2">
      <c r="A33" s="15" t="s">
        <v>101</v>
      </c>
      <c r="B33" s="16" t="s">
        <v>71</v>
      </c>
      <c r="C33" s="28" t="s">
        <v>5</v>
      </c>
    </row>
    <row r="34" spans="1:3" x14ac:dyDescent="0.2">
      <c r="A34" s="32">
        <v>0</v>
      </c>
      <c r="B34" s="9" t="s">
        <v>25</v>
      </c>
      <c r="C34" s="25"/>
    </row>
    <row r="35" spans="1:3" x14ac:dyDescent="0.2">
      <c r="A35" s="32">
        <v>10</v>
      </c>
      <c r="B35" s="9" t="s">
        <v>26</v>
      </c>
      <c r="C35" s="25" t="s">
        <v>6</v>
      </c>
    </row>
    <row r="36" spans="1:3" x14ac:dyDescent="0.2">
      <c r="A36" s="32">
        <v>21</v>
      </c>
      <c r="B36" s="9" t="s">
        <v>27</v>
      </c>
      <c r="C36" s="25" t="s">
        <v>72</v>
      </c>
    </row>
    <row r="37" spans="1:3" x14ac:dyDescent="0.2">
      <c r="A37" s="32">
        <v>22</v>
      </c>
      <c r="B37" s="9" t="s">
        <v>73</v>
      </c>
      <c r="C37" s="25" t="s">
        <v>7</v>
      </c>
    </row>
    <row r="38" spans="1:3" s="12" customFormat="1" x14ac:dyDescent="0.2">
      <c r="A38" s="32">
        <v>23</v>
      </c>
      <c r="B38" s="9" t="s">
        <v>28</v>
      </c>
      <c r="C38" s="25" t="s">
        <v>8</v>
      </c>
    </row>
    <row r="39" spans="1:3" x14ac:dyDescent="0.2">
      <c r="A39" s="32">
        <v>24</v>
      </c>
      <c r="B39" s="11" t="s">
        <v>29</v>
      </c>
      <c r="C39" s="26"/>
    </row>
    <row r="40" spans="1:3" collapsed="1" x14ac:dyDescent="0.2">
      <c r="A40" s="32">
        <v>31</v>
      </c>
      <c r="B40" s="9" t="s">
        <v>30</v>
      </c>
      <c r="C40" s="25"/>
    </row>
    <row r="41" spans="1:3" x14ac:dyDescent="0.2">
      <c r="A41" s="32">
        <v>32</v>
      </c>
      <c r="B41" s="9" t="s">
        <v>31</v>
      </c>
      <c r="C41" s="25"/>
    </row>
    <row r="42" spans="1:3" s="8" customFormat="1" collapsed="1" x14ac:dyDescent="0.2">
      <c r="A42" s="17" t="s">
        <v>102</v>
      </c>
      <c r="B42" s="18" t="s">
        <v>9</v>
      </c>
      <c r="C42" s="29" t="s">
        <v>5</v>
      </c>
    </row>
    <row r="43" spans="1:3" x14ac:dyDescent="0.2">
      <c r="A43" s="33">
        <v>0</v>
      </c>
      <c r="B43" s="9" t="s">
        <v>25</v>
      </c>
      <c r="C43" s="25"/>
    </row>
    <row r="44" spans="1:3" x14ac:dyDescent="0.2">
      <c r="A44" s="33">
        <v>110</v>
      </c>
      <c r="B44" s="9" t="s">
        <v>74</v>
      </c>
      <c r="C44" s="25" t="s">
        <v>75</v>
      </c>
    </row>
    <row r="45" spans="1:3" x14ac:dyDescent="0.2">
      <c r="A45" s="33">
        <v>120</v>
      </c>
      <c r="B45" s="9" t="s">
        <v>76</v>
      </c>
      <c r="C45" s="25" t="s">
        <v>77</v>
      </c>
    </row>
    <row r="46" spans="1:3" s="12" customFormat="1" x14ac:dyDescent="0.2">
      <c r="A46" s="33">
        <v>130</v>
      </c>
      <c r="B46" s="9" t="s">
        <v>78</v>
      </c>
      <c r="C46" s="25" t="s">
        <v>10</v>
      </c>
    </row>
    <row r="47" spans="1:3" x14ac:dyDescent="0.2">
      <c r="A47" s="33">
        <v>140</v>
      </c>
      <c r="B47" s="11" t="s">
        <v>79</v>
      </c>
      <c r="C47" s="26" t="s">
        <v>11</v>
      </c>
    </row>
    <row r="48" spans="1:3" x14ac:dyDescent="0.2">
      <c r="A48" s="33">
        <v>140</v>
      </c>
      <c r="B48" s="11" t="s">
        <v>79</v>
      </c>
      <c r="C48" s="26" t="s">
        <v>11</v>
      </c>
    </row>
    <row r="49" spans="1:3" x14ac:dyDescent="0.2">
      <c r="A49" s="33">
        <v>150</v>
      </c>
      <c r="B49" s="11" t="s">
        <v>121</v>
      </c>
      <c r="C49" s="26" t="s">
        <v>121</v>
      </c>
    </row>
    <row r="50" spans="1:3" x14ac:dyDescent="0.2">
      <c r="A50" s="33">
        <v>160</v>
      </c>
      <c r="B50" s="11" t="s">
        <v>123</v>
      </c>
      <c r="C50" s="26" t="s">
        <v>123</v>
      </c>
    </row>
    <row r="51" spans="1:3" s="12" customFormat="1" x14ac:dyDescent="0.2">
      <c r="A51" s="33">
        <v>200</v>
      </c>
      <c r="B51" s="9" t="s">
        <v>12</v>
      </c>
      <c r="C51" s="25"/>
    </row>
    <row r="52" spans="1:3" s="12" customFormat="1" x14ac:dyDescent="0.2">
      <c r="A52" s="33">
        <v>210</v>
      </c>
      <c r="B52" s="11" t="s">
        <v>13</v>
      </c>
      <c r="C52" s="26" t="s">
        <v>13</v>
      </c>
    </row>
    <row r="53" spans="1:3" s="12" customFormat="1" collapsed="1" x14ac:dyDescent="0.2">
      <c r="A53" s="33">
        <v>220</v>
      </c>
      <c r="B53" s="11" t="s">
        <v>32</v>
      </c>
      <c r="C53" s="25"/>
    </row>
    <row r="54" spans="1:3" s="12" customFormat="1" x14ac:dyDescent="0.2">
      <c r="A54" s="33">
        <v>230</v>
      </c>
      <c r="B54" s="11" t="s">
        <v>33</v>
      </c>
      <c r="C54" s="25" t="s">
        <v>15</v>
      </c>
    </row>
    <row r="55" spans="1:3" s="12" customFormat="1" collapsed="1" x14ac:dyDescent="0.2">
      <c r="A55" s="33">
        <v>240</v>
      </c>
      <c r="B55" s="11" t="s">
        <v>34</v>
      </c>
      <c r="C55" s="25"/>
    </row>
    <row r="56" spans="1:3" x14ac:dyDescent="0.2">
      <c r="A56" s="33">
        <v>500</v>
      </c>
      <c r="B56" s="11" t="s">
        <v>35</v>
      </c>
      <c r="C56" s="26" t="s">
        <v>14</v>
      </c>
    </row>
    <row r="57" spans="1:3" s="8" customFormat="1" collapsed="1" x14ac:dyDescent="0.2">
      <c r="A57" s="19" t="s">
        <v>103</v>
      </c>
      <c r="B57" s="20" t="s">
        <v>16</v>
      </c>
      <c r="C57" s="30" t="s">
        <v>5</v>
      </c>
    </row>
    <row r="58" spans="1:3" x14ac:dyDescent="0.2">
      <c r="A58" s="31">
        <v>0</v>
      </c>
      <c r="B58" s="9" t="s">
        <v>25</v>
      </c>
      <c r="C58" s="34"/>
    </row>
    <row r="59" spans="1:3" x14ac:dyDescent="0.2">
      <c r="A59" s="31">
        <v>1</v>
      </c>
      <c r="B59" s="9" t="s">
        <v>36</v>
      </c>
      <c r="C59" s="34"/>
    </row>
    <row r="60" spans="1:3" x14ac:dyDescent="0.2">
      <c r="A60" s="31">
        <v>2</v>
      </c>
      <c r="B60" s="9" t="s">
        <v>37</v>
      </c>
      <c r="C60" s="34"/>
    </row>
    <row r="61" spans="1:3" x14ac:dyDescent="0.2">
      <c r="A61" s="31">
        <v>3</v>
      </c>
      <c r="B61" s="9" t="s">
        <v>38</v>
      </c>
      <c r="C61" s="34"/>
    </row>
    <row r="62" spans="1:3" x14ac:dyDescent="0.2">
      <c r="A62" s="31">
        <v>9</v>
      </c>
      <c r="B62" s="9" t="s">
        <v>39</v>
      </c>
      <c r="C62" s="34"/>
    </row>
    <row r="67" spans="1:3" ht="18" x14ac:dyDescent="0.2">
      <c r="A67" s="21" t="s">
        <v>80</v>
      </c>
      <c r="B67" s="21"/>
      <c r="C67" s="21"/>
    </row>
    <row r="68" spans="1:3" x14ac:dyDescent="0.2">
      <c r="A68" s="57" t="s">
        <v>81</v>
      </c>
      <c r="B68" s="57"/>
      <c r="C68" s="57"/>
    </row>
    <row r="69" spans="1:3" x14ac:dyDescent="0.2">
      <c r="A69" s="57" t="s">
        <v>82</v>
      </c>
      <c r="B69" s="57"/>
      <c r="C69" s="57"/>
    </row>
    <row r="70" spans="1:3" x14ac:dyDescent="0.2">
      <c r="A70" s="57" t="s">
        <v>83</v>
      </c>
      <c r="B70" s="57"/>
      <c r="C70" s="57"/>
    </row>
    <row r="71" spans="1:3" x14ac:dyDescent="0.2">
      <c r="A71" s="57" t="s">
        <v>84</v>
      </c>
      <c r="B71" s="57"/>
      <c r="C71" s="57"/>
    </row>
    <row r="72" spans="1:3" x14ac:dyDescent="0.2">
      <c r="A72" s="57" t="s">
        <v>85</v>
      </c>
      <c r="B72" s="57"/>
      <c r="C72" s="57"/>
    </row>
    <row r="73" spans="1:3" x14ac:dyDescent="0.2">
      <c r="A73" s="57" t="s">
        <v>86</v>
      </c>
      <c r="B73" s="57"/>
      <c r="C73" s="57"/>
    </row>
    <row r="74" spans="1:3" x14ac:dyDescent="0.2">
      <c r="A74" s="57" t="s">
        <v>87</v>
      </c>
      <c r="B74" s="57"/>
      <c r="C74" s="57"/>
    </row>
    <row r="75" spans="1:3" x14ac:dyDescent="0.2">
      <c r="A75" s="22"/>
      <c r="B75" s="22"/>
      <c r="C75" s="22"/>
    </row>
    <row r="76" spans="1:3" x14ac:dyDescent="0.2">
      <c r="A76" s="22"/>
      <c r="B76" s="22"/>
      <c r="C76" s="22"/>
    </row>
    <row r="77" spans="1:3" x14ac:dyDescent="0.2">
      <c r="A77" s="58"/>
      <c r="B77" s="58"/>
      <c r="C77" s="58"/>
    </row>
    <row r="78" spans="1:3" x14ac:dyDescent="0.2">
      <c r="A78" s="22"/>
    </row>
    <row r="79" spans="1:3" x14ac:dyDescent="0.2">
      <c r="A79" s="22"/>
    </row>
    <row r="80" spans="1:3" x14ac:dyDescent="0.2">
      <c r="A80" s="22"/>
    </row>
    <row r="81" spans="1:1" x14ac:dyDescent="0.2">
      <c r="A81" s="22"/>
    </row>
    <row r="82" spans="1:1" x14ac:dyDescent="0.2">
      <c r="A82" s="22"/>
    </row>
    <row r="83" spans="1:1" x14ac:dyDescent="0.2">
      <c r="A83" s="22"/>
    </row>
    <row r="84" spans="1:1" x14ac:dyDescent="0.2">
      <c r="A84" s="22"/>
    </row>
    <row r="85" spans="1:1" x14ac:dyDescent="0.2">
      <c r="A85" s="22"/>
    </row>
    <row r="86" spans="1:1" x14ac:dyDescent="0.2">
      <c r="A86" s="22"/>
    </row>
  </sheetData>
  <sortState ref="A54:C58">
    <sortCondition ref="A54:A58"/>
  </sortState>
  <mergeCells count="9">
    <mergeCell ref="A73:C73"/>
    <mergeCell ref="A74:C74"/>
    <mergeCell ref="A77:C77"/>
    <mergeCell ref="A2:C2"/>
    <mergeCell ref="A68:C68"/>
    <mergeCell ref="A69:C69"/>
    <mergeCell ref="A70:C70"/>
    <mergeCell ref="A71:C71"/>
    <mergeCell ref="A72:C72"/>
  </mergeCells>
  <pageMargins left="0.39370078740157483" right="0.28802083333333334" top="1.3231250000000001" bottom="0.39370078740157483" header="0.31496062992125984" footer="0.23622047244094491"/>
  <pageSetup paperSize="9" scale="62" orientation="portrait" r:id="rId1"/>
  <headerFooter>
    <oddHeader>&amp;L&amp;G&amp;C&amp;"Arial,Fett"&amp;18Produkteidentifikation für
Energieversorgungsunternehmen
und Stadtwerke&amp;R&amp;G</oddHeader>
    <oddFooter>&amp;L&amp;D&amp;C&amp;F&amp;R&amp;P / &amp;N</oddFooter>
  </headerFooter>
  <rowBreaks count="1" manualBreakCount="1">
    <brk id="73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workbookViewId="0"/>
  </sheetViews>
  <sheetFormatPr baseColWidth="10" defaultRowHeight="12.75" x14ac:dyDescent="0.2"/>
  <cols>
    <col min="1" max="1" width="6.5703125" customWidth="1"/>
    <col min="2" max="2" width="6.42578125" bestFit="1" customWidth="1"/>
    <col min="3" max="7" width="4.28515625" customWidth="1"/>
    <col min="8" max="8" width="56.7109375" bestFit="1" customWidth="1"/>
    <col min="9" max="10" width="18.5703125" bestFit="1" customWidth="1"/>
  </cols>
  <sheetData>
    <row r="1" spans="1:10" ht="25.5" x14ac:dyDescent="0.35">
      <c r="A1" s="35" t="s">
        <v>114</v>
      </c>
      <c r="C1" s="23"/>
      <c r="D1" s="23"/>
      <c r="E1" s="23"/>
      <c r="F1" s="23"/>
      <c r="G1" s="23"/>
      <c r="H1" s="52"/>
      <c r="I1" s="35" t="s">
        <v>122</v>
      </c>
      <c r="J1" s="54" t="s">
        <v>109</v>
      </c>
    </row>
    <row r="2" spans="1:10" x14ac:dyDescent="0.2">
      <c r="A2" s="23"/>
      <c r="C2" s="61" t="s">
        <v>41</v>
      </c>
      <c r="D2" s="62" t="s">
        <v>90</v>
      </c>
      <c r="E2" s="63" t="s">
        <v>89</v>
      </c>
      <c r="F2" s="64" t="s">
        <v>91</v>
      </c>
      <c r="G2" s="65" t="s">
        <v>36</v>
      </c>
    </row>
    <row r="3" spans="1:10" x14ac:dyDescent="0.2">
      <c r="A3" s="23"/>
      <c r="C3" s="61"/>
      <c r="D3" s="62"/>
      <c r="E3" s="63"/>
      <c r="F3" s="64"/>
      <c r="G3" s="65"/>
    </row>
    <row r="4" spans="1:10" x14ac:dyDescent="0.2">
      <c r="A4" s="23"/>
      <c r="C4" s="61"/>
      <c r="D4" s="62"/>
      <c r="E4" s="63"/>
      <c r="F4" s="64"/>
      <c r="G4" s="65"/>
    </row>
    <row r="5" spans="1:10" x14ac:dyDescent="0.2">
      <c r="A5" s="23"/>
      <c r="C5" s="61"/>
      <c r="D5" s="62"/>
      <c r="E5" s="63"/>
      <c r="F5" s="64"/>
      <c r="G5" s="65"/>
    </row>
    <row r="6" spans="1:10" x14ac:dyDescent="0.2">
      <c r="A6" s="23"/>
      <c r="C6" s="61"/>
      <c r="D6" s="62"/>
      <c r="E6" s="63"/>
      <c r="F6" s="64"/>
      <c r="G6" s="65"/>
    </row>
    <row r="7" spans="1:10" x14ac:dyDescent="0.2">
      <c r="A7" s="23"/>
      <c r="C7" s="61"/>
      <c r="D7" s="62"/>
      <c r="E7" s="63"/>
      <c r="F7" s="64"/>
      <c r="G7" s="65"/>
    </row>
    <row r="9" spans="1:10" x14ac:dyDescent="0.2">
      <c r="A9" s="55" t="s">
        <v>110</v>
      </c>
      <c r="C9" t="s">
        <v>115</v>
      </c>
    </row>
    <row r="10" spans="1:10" ht="18" x14ac:dyDescent="0.25">
      <c r="A10" s="66" t="s">
        <v>92</v>
      </c>
      <c r="B10" s="67"/>
      <c r="C10" s="67"/>
      <c r="D10" s="67"/>
      <c r="E10" s="67"/>
      <c r="F10" s="67"/>
      <c r="G10" s="68"/>
      <c r="H10" s="60"/>
      <c r="I10" s="60"/>
      <c r="J10" s="60"/>
    </row>
    <row r="11" spans="1:10" x14ac:dyDescent="0.2">
      <c r="A11" s="36" t="s">
        <v>107</v>
      </c>
      <c r="B11" s="36" t="s">
        <v>93</v>
      </c>
      <c r="C11" s="36" t="s">
        <v>94</v>
      </c>
      <c r="D11" s="36" t="s">
        <v>95</v>
      </c>
      <c r="E11" s="36" t="s">
        <v>96</v>
      </c>
      <c r="F11" s="36" t="s">
        <v>97</v>
      </c>
      <c r="G11" s="36" t="s">
        <v>98</v>
      </c>
      <c r="H11" s="44" t="s">
        <v>104</v>
      </c>
      <c r="I11" s="44" t="s">
        <v>105</v>
      </c>
      <c r="J11" s="44" t="s">
        <v>106</v>
      </c>
    </row>
    <row r="12" spans="1:10" x14ac:dyDescent="0.2">
      <c r="A12" s="43">
        <v>1</v>
      </c>
      <c r="B12" s="37" t="s">
        <v>88</v>
      </c>
      <c r="C12" s="38">
        <v>11</v>
      </c>
      <c r="D12" s="39">
        <v>10</v>
      </c>
      <c r="E12" s="40">
        <v>10</v>
      </c>
      <c r="F12" s="41">
        <v>200</v>
      </c>
      <c r="G12" s="42">
        <v>1</v>
      </c>
      <c r="H12" s="45" t="str">
        <f t="shared" ref="H12:H35" si="0">VLOOKUP(D12,Teil_2_SwissUPIX,2)</f>
        <v>Netznutzung</v>
      </c>
      <c r="I12" s="45" t="str">
        <f t="shared" ref="I12:I35" si="1">VLOOKUP(E12,Teil_3_SwissUPIX,2)</f>
        <v>Grundtarif</v>
      </c>
      <c r="J12" s="45" t="str">
        <f t="shared" ref="J12:J35" si="2">VLOOKUP(F12,Teil_4_SwissUPIX,2)</f>
        <v>Pauschalen</v>
      </c>
    </row>
    <row r="13" spans="1:10" x14ac:dyDescent="0.2">
      <c r="A13" s="43">
        <v>2</v>
      </c>
      <c r="B13" s="37" t="s">
        <v>88</v>
      </c>
      <c r="C13" s="38">
        <v>11</v>
      </c>
      <c r="D13" s="39">
        <v>10</v>
      </c>
      <c r="E13" s="40">
        <v>10</v>
      </c>
      <c r="F13" s="41">
        <v>210</v>
      </c>
      <c r="G13" s="42">
        <v>1</v>
      </c>
      <c r="H13" s="45" t="str">
        <f t="shared" si="0"/>
        <v>Netznutzung</v>
      </c>
      <c r="I13" s="45" t="str">
        <f t="shared" si="1"/>
        <v>Grundtarif</v>
      </c>
      <c r="J13" s="45" t="str">
        <f t="shared" si="2"/>
        <v>Zählermiete</v>
      </c>
    </row>
    <row r="14" spans="1:10" x14ac:dyDescent="0.2">
      <c r="A14" s="43">
        <v>3</v>
      </c>
      <c r="B14" s="37" t="s">
        <v>88</v>
      </c>
      <c r="C14" s="38">
        <v>11</v>
      </c>
      <c r="D14" s="39">
        <v>10</v>
      </c>
      <c r="E14" s="40">
        <v>10</v>
      </c>
      <c r="F14" s="41">
        <v>230</v>
      </c>
      <c r="G14" s="42">
        <v>1</v>
      </c>
      <c r="H14" s="45" t="str">
        <f t="shared" si="0"/>
        <v>Netznutzung</v>
      </c>
      <c r="I14" s="45" t="str">
        <f t="shared" si="1"/>
        <v>Grundtarif</v>
      </c>
      <c r="J14" s="45" t="str">
        <f t="shared" si="2"/>
        <v>Gebühr</v>
      </c>
    </row>
    <row r="15" spans="1:10" x14ac:dyDescent="0.2">
      <c r="A15" s="43">
        <v>4</v>
      </c>
      <c r="B15" s="37" t="s">
        <v>88</v>
      </c>
      <c r="C15" s="38">
        <v>11</v>
      </c>
      <c r="D15" s="39">
        <v>10</v>
      </c>
      <c r="E15" s="40">
        <v>20</v>
      </c>
      <c r="F15" s="41">
        <v>500</v>
      </c>
      <c r="G15" s="42">
        <v>1</v>
      </c>
      <c r="H15" s="45" t="str">
        <f t="shared" si="0"/>
        <v>Netznutzung</v>
      </c>
      <c r="I15" s="45" t="str">
        <f t="shared" si="1"/>
        <v>Grundtarif</v>
      </c>
      <c r="J15" s="45" t="str">
        <f t="shared" si="2"/>
        <v>Rabatt</v>
      </c>
    </row>
    <row r="16" spans="1:10" x14ac:dyDescent="0.2">
      <c r="A16" s="43">
        <v>5</v>
      </c>
      <c r="B16" s="37" t="s">
        <v>88</v>
      </c>
      <c r="C16" s="38">
        <v>11</v>
      </c>
      <c r="D16" s="39">
        <v>10</v>
      </c>
      <c r="E16" s="40">
        <v>21</v>
      </c>
      <c r="F16" s="41">
        <v>110</v>
      </c>
      <c r="G16" s="42">
        <v>1</v>
      </c>
      <c r="H16" s="45" t="str">
        <f t="shared" si="0"/>
        <v>Netznutzung</v>
      </c>
      <c r="I16" s="45" t="str">
        <f t="shared" si="1"/>
        <v>Leistungstarif</v>
      </c>
      <c r="J16" s="45" t="str">
        <f t="shared" si="2"/>
        <v>ET</v>
      </c>
    </row>
    <row r="17" spans="1:10" x14ac:dyDescent="0.2">
      <c r="A17" s="43">
        <v>6</v>
      </c>
      <c r="B17" s="51" t="s">
        <v>88</v>
      </c>
      <c r="C17" s="38">
        <v>11</v>
      </c>
      <c r="D17" s="39">
        <v>10</v>
      </c>
      <c r="E17" s="40">
        <v>21</v>
      </c>
      <c r="F17" s="41">
        <v>120</v>
      </c>
      <c r="G17" s="42">
        <v>1</v>
      </c>
      <c r="H17" s="45" t="str">
        <f t="shared" si="0"/>
        <v>Netznutzung</v>
      </c>
      <c r="I17" s="45" t="str">
        <f t="shared" si="1"/>
        <v>Leistungstarif</v>
      </c>
      <c r="J17" s="45" t="str">
        <f t="shared" si="2"/>
        <v>NT</v>
      </c>
    </row>
    <row r="18" spans="1:10" x14ac:dyDescent="0.2">
      <c r="A18" s="43">
        <v>7</v>
      </c>
      <c r="B18" s="51" t="s">
        <v>88</v>
      </c>
      <c r="C18" s="38">
        <v>11</v>
      </c>
      <c r="D18" s="39">
        <v>10</v>
      </c>
      <c r="E18" s="40">
        <v>21</v>
      </c>
      <c r="F18" s="41">
        <v>130</v>
      </c>
      <c r="G18" s="42">
        <v>1</v>
      </c>
      <c r="H18" s="45" t="str">
        <f t="shared" si="0"/>
        <v>Netznutzung</v>
      </c>
      <c r="I18" s="45" t="str">
        <f t="shared" si="1"/>
        <v>Leistungstarif</v>
      </c>
      <c r="J18" s="45" t="str">
        <f t="shared" si="2"/>
        <v>HT</v>
      </c>
    </row>
    <row r="19" spans="1:10" x14ac:dyDescent="0.2">
      <c r="A19" s="43">
        <v>8</v>
      </c>
      <c r="B19" s="37" t="s">
        <v>88</v>
      </c>
      <c r="C19" s="38">
        <v>11</v>
      </c>
      <c r="D19" s="39">
        <v>10</v>
      </c>
      <c r="E19" s="40">
        <v>21</v>
      </c>
      <c r="F19" s="41">
        <v>200</v>
      </c>
      <c r="G19" s="42">
        <v>1</v>
      </c>
      <c r="H19" s="45" t="str">
        <f t="shared" si="0"/>
        <v>Netznutzung</v>
      </c>
      <c r="I19" s="45" t="str">
        <f t="shared" si="1"/>
        <v>Leistungstarif</v>
      </c>
      <c r="J19" s="45" t="str">
        <f t="shared" si="2"/>
        <v>Pauschalen</v>
      </c>
    </row>
    <row r="20" spans="1:10" x14ac:dyDescent="0.2">
      <c r="A20" s="43">
        <v>9</v>
      </c>
      <c r="B20" s="37" t="s">
        <v>88</v>
      </c>
      <c r="C20" s="38">
        <v>11</v>
      </c>
      <c r="D20" s="39">
        <v>10</v>
      </c>
      <c r="E20" s="40">
        <v>22</v>
      </c>
      <c r="F20" s="41">
        <v>110</v>
      </c>
      <c r="G20" s="42">
        <v>1</v>
      </c>
      <c r="H20" s="45" t="str">
        <f t="shared" si="0"/>
        <v>Netznutzung</v>
      </c>
      <c r="I20" s="45" t="str">
        <f t="shared" si="1"/>
        <v>Arbeitstarif</v>
      </c>
      <c r="J20" s="45" t="str">
        <f t="shared" si="2"/>
        <v>ET</v>
      </c>
    </row>
    <row r="21" spans="1:10" x14ac:dyDescent="0.2">
      <c r="A21" s="43">
        <v>10</v>
      </c>
      <c r="B21" s="37" t="s">
        <v>88</v>
      </c>
      <c r="C21" s="38">
        <v>11</v>
      </c>
      <c r="D21" s="39">
        <v>10</v>
      </c>
      <c r="E21" s="40">
        <v>22</v>
      </c>
      <c r="F21" s="41">
        <v>120</v>
      </c>
      <c r="G21" s="42">
        <v>1</v>
      </c>
      <c r="H21" s="45" t="str">
        <f t="shared" si="0"/>
        <v>Netznutzung</v>
      </c>
      <c r="I21" s="45" t="str">
        <f t="shared" si="1"/>
        <v>Arbeitstarif</v>
      </c>
      <c r="J21" s="45" t="str">
        <f t="shared" si="2"/>
        <v>NT</v>
      </c>
    </row>
    <row r="22" spans="1:10" x14ac:dyDescent="0.2">
      <c r="A22" s="43">
        <v>11</v>
      </c>
      <c r="B22" s="37" t="s">
        <v>88</v>
      </c>
      <c r="C22" s="38">
        <v>11</v>
      </c>
      <c r="D22" s="39">
        <v>10</v>
      </c>
      <c r="E22" s="40">
        <v>22</v>
      </c>
      <c r="F22" s="41">
        <v>130</v>
      </c>
      <c r="G22" s="42">
        <v>1</v>
      </c>
      <c r="H22" s="45" t="str">
        <f t="shared" si="0"/>
        <v>Netznutzung</v>
      </c>
      <c r="I22" s="45" t="str">
        <f t="shared" si="1"/>
        <v>Arbeitstarif</v>
      </c>
      <c r="J22" s="45" t="str">
        <f t="shared" si="2"/>
        <v>HT</v>
      </c>
    </row>
    <row r="23" spans="1:10" x14ac:dyDescent="0.2">
      <c r="A23" s="43">
        <v>12</v>
      </c>
      <c r="B23" s="37" t="s">
        <v>88</v>
      </c>
      <c r="C23" s="38">
        <v>11</v>
      </c>
      <c r="D23" s="39">
        <v>10</v>
      </c>
      <c r="E23" s="40">
        <v>23</v>
      </c>
      <c r="F23" s="41">
        <v>110</v>
      </c>
      <c r="G23" s="42">
        <v>1</v>
      </c>
      <c r="H23" s="45" t="str">
        <f t="shared" si="0"/>
        <v>Netznutzung</v>
      </c>
      <c r="I23" s="45" t="str">
        <f t="shared" si="1"/>
        <v>Verlust</v>
      </c>
      <c r="J23" s="45" t="str">
        <f t="shared" si="2"/>
        <v>ET</v>
      </c>
    </row>
    <row r="24" spans="1:10" x14ac:dyDescent="0.2">
      <c r="A24" s="43">
        <v>13</v>
      </c>
      <c r="B24" s="37" t="s">
        <v>88</v>
      </c>
      <c r="C24" s="38">
        <v>11</v>
      </c>
      <c r="D24" s="39">
        <v>10</v>
      </c>
      <c r="E24" s="40">
        <v>31</v>
      </c>
      <c r="F24" s="41">
        <v>110</v>
      </c>
      <c r="G24" s="42">
        <v>1</v>
      </c>
      <c r="H24" s="45" t="str">
        <f t="shared" si="0"/>
        <v>Netznutzung</v>
      </c>
      <c r="I24" s="45" t="str">
        <f t="shared" si="1"/>
        <v>Blind Leistungstarif</v>
      </c>
      <c r="J24" s="45" t="str">
        <f t="shared" si="2"/>
        <v>ET</v>
      </c>
    </row>
    <row r="25" spans="1:10" x14ac:dyDescent="0.2">
      <c r="A25" s="43">
        <v>14</v>
      </c>
      <c r="B25" s="37" t="s">
        <v>88</v>
      </c>
      <c r="C25" s="38">
        <v>11</v>
      </c>
      <c r="D25" s="39">
        <v>10</v>
      </c>
      <c r="E25" s="40">
        <v>31</v>
      </c>
      <c r="F25" s="41">
        <v>120</v>
      </c>
      <c r="G25" s="42">
        <v>1</v>
      </c>
      <c r="H25" s="45" t="str">
        <f t="shared" si="0"/>
        <v>Netznutzung</v>
      </c>
      <c r="I25" s="45" t="str">
        <f t="shared" si="1"/>
        <v>Blind Leistungstarif</v>
      </c>
      <c r="J25" s="45" t="str">
        <f t="shared" si="2"/>
        <v>NT</v>
      </c>
    </row>
    <row r="26" spans="1:10" x14ac:dyDescent="0.2">
      <c r="A26" s="43">
        <v>15</v>
      </c>
      <c r="B26" s="37" t="s">
        <v>88</v>
      </c>
      <c r="C26" s="38">
        <v>11</v>
      </c>
      <c r="D26" s="39">
        <v>10</v>
      </c>
      <c r="E26" s="40">
        <v>31</v>
      </c>
      <c r="F26" s="41">
        <v>130</v>
      </c>
      <c r="G26" s="42">
        <v>1</v>
      </c>
      <c r="H26" s="45" t="str">
        <f t="shared" si="0"/>
        <v>Netznutzung</v>
      </c>
      <c r="I26" s="45" t="str">
        <f t="shared" si="1"/>
        <v>Blind Leistungstarif</v>
      </c>
      <c r="J26" s="45" t="str">
        <f t="shared" si="2"/>
        <v>HT</v>
      </c>
    </row>
    <row r="27" spans="1:10" x14ac:dyDescent="0.2">
      <c r="A27" s="43">
        <v>16</v>
      </c>
      <c r="B27" s="37" t="s">
        <v>88</v>
      </c>
      <c r="C27" s="38">
        <v>11</v>
      </c>
      <c r="D27" s="39">
        <v>10</v>
      </c>
      <c r="E27" s="40">
        <v>32</v>
      </c>
      <c r="F27" s="41">
        <v>110</v>
      </c>
      <c r="G27" s="42">
        <v>1</v>
      </c>
      <c r="H27" s="45" t="str">
        <f t="shared" si="0"/>
        <v>Netznutzung</v>
      </c>
      <c r="I27" s="45" t="str">
        <f t="shared" si="1"/>
        <v>Blind Arbeitstarif</v>
      </c>
      <c r="J27" s="45" t="str">
        <f t="shared" si="2"/>
        <v>ET</v>
      </c>
    </row>
    <row r="28" spans="1:10" x14ac:dyDescent="0.2">
      <c r="A28" s="43">
        <v>17</v>
      </c>
      <c r="B28" s="51" t="s">
        <v>88</v>
      </c>
      <c r="C28" s="38">
        <v>11</v>
      </c>
      <c r="D28" s="39">
        <v>10</v>
      </c>
      <c r="E28" s="40">
        <v>32</v>
      </c>
      <c r="F28" s="41">
        <v>120</v>
      </c>
      <c r="G28" s="42">
        <v>1</v>
      </c>
      <c r="H28" s="45" t="str">
        <f t="shared" si="0"/>
        <v>Netznutzung</v>
      </c>
      <c r="I28" s="45" t="str">
        <f t="shared" si="1"/>
        <v>Blind Arbeitstarif</v>
      </c>
      <c r="J28" s="45" t="str">
        <f t="shared" si="2"/>
        <v>NT</v>
      </c>
    </row>
    <row r="29" spans="1:10" x14ac:dyDescent="0.2">
      <c r="A29" s="43">
        <v>18</v>
      </c>
      <c r="B29" s="51" t="s">
        <v>88</v>
      </c>
      <c r="C29" s="38">
        <v>11</v>
      </c>
      <c r="D29" s="39">
        <v>10</v>
      </c>
      <c r="E29" s="40">
        <v>32</v>
      </c>
      <c r="F29" s="41">
        <v>130</v>
      </c>
      <c r="G29" s="42">
        <v>1</v>
      </c>
      <c r="H29" s="45" t="str">
        <f t="shared" si="0"/>
        <v>Netznutzung</v>
      </c>
      <c r="I29" s="45" t="str">
        <f t="shared" si="1"/>
        <v>Blind Arbeitstarif</v>
      </c>
      <c r="J29" s="45" t="str">
        <f t="shared" si="2"/>
        <v>HT</v>
      </c>
    </row>
    <row r="30" spans="1:10" x14ac:dyDescent="0.2">
      <c r="A30" s="43">
        <v>19</v>
      </c>
      <c r="B30" s="37" t="s">
        <v>88</v>
      </c>
      <c r="C30" s="38">
        <v>11</v>
      </c>
      <c r="D30" s="39">
        <v>40</v>
      </c>
      <c r="E30" s="40">
        <v>10</v>
      </c>
      <c r="F30" s="41">
        <v>200</v>
      </c>
      <c r="G30" s="42">
        <v>1</v>
      </c>
      <c r="H30" s="45" t="str">
        <f t="shared" si="0"/>
        <v>Abgaben und Leistungen an Gemeinwesen</v>
      </c>
      <c r="I30" s="45" t="str">
        <f t="shared" si="1"/>
        <v>Grundtarif</v>
      </c>
      <c r="J30" s="45" t="str">
        <f t="shared" si="2"/>
        <v>Pauschalen</v>
      </c>
    </row>
    <row r="31" spans="1:10" x14ac:dyDescent="0.2">
      <c r="A31" s="43">
        <v>20</v>
      </c>
      <c r="B31" s="37" t="s">
        <v>88</v>
      </c>
      <c r="C31" s="38">
        <v>11</v>
      </c>
      <c r="D31" s="39">
        <v>40</v>
      </c>
      <c r="E31" s="40">
        <v>22</v>
      </c>
      <c r="F31" s="41">
        <v>110</v>
      </c>
      <c r="G31" s="42">
        <v>1</v>
      </c>
      <c r="H31" s="45" t="str">
        <f t="shared" si="0"/>
        <v>Abgaben und Leistungen an Gemeinwesen</v>
      </c>
      <c r="I31" s="45" t="str">
        <f t="shared" si="1"/>
        <v>Arbeitstarif</v>
      </c>
      <c r="J31" s="45" t="str">
        <f t="shared" si="2"/>
        <v>ET</v>
      </c>
    </row>
    <row r="32" spans="1:10" x14ac:dyDescent="0.2">
      <c r="A32" s="43">
        <v>21</v>
      </c>
      <c r="B32" s="37" t="s">
        <v>88</v>
      </c>
      <c r="C32" s="38">
        <v>11</v>
      </c>
      <c r="D32" s="39">
        <v>40</v>
      </c>
      <c r="E32" s="40">
        <v>22</v>
      </c>
      <c r="F32" s="41">
        <v>120</v>
      </c>
      <c r="G32" s="42">
        <v>1</v>
      </c>
      <c r="H32" s="45" t="str">
        <f t="shared" si="0"/>
        <v>Abgaben und Leistungen an Gemeinwesen</v>
      </c>
      <c r="I32" s="45" t="str">
        <f t="shared" si="1"/>
        <v>Arbeitstarif</v>
      </c>
      <c r="J32" s="45" t="str">
        <f t="shared" si="2"/>
        <v>NT</v>
      </c>
    </row>
    <row r="33" spans="1:10" x14ac:dyDescent="0.2">
      <c r="A33" s="43">
        <v>22</v>
      </c>
      <c r="B33" s="37" t="s">
        <v>88</v>
      </c>
      <c r="C33" s="38">
        <v>11</v>
      </c>
      <c r="D33" s="39">
        <v>40</v>
      </c>
      <c r="E33" s="40">
        <v>22</v>
      </c>
      <c r="F33" s="41">
        <v>130</v>
      </c>
      <c r="G33" s="42">
        <v>1</v>
      </c>
      <c r="H33" s="45" t="str">
        <f t="shared" si="0"/>
        <v>Abgaben und Leistungen an Gemeinwesen</v>
      </c>
      <c r="I33" s="45" t="str">
        <f t="shared" si="1"/>
        <v>Arbeitstarif</v>
      </c>
      <c r="J33" s="45" t="str">
        <f t="shared" si="2"/>
        <v>HT</v>
      </c>
    </row>
    <row r="34" spans="1:10" x14ac:dyDescent="0.2">
      <c r="A34" s="43">
        <v>23</v>
      </c>
      <c r="B34" s="37" t="s">
        <v>88</v>
      </c>
      <c r="C34" s="38">
        <v>11</v>
      </c>
      <c r="D34" s="39">
        <v>50</v>
      </c>
      <c r="E34" s="40">
        <v>22</v>
      </c>
      <c r="F34" s="41">
        <v>110</v>
      </c>
      <c r="G34" s="42">
        <v>1</v>
      </c>
      <c r="H34" s="45" t="str">
        <f t="shared" si="0"/>
        <v>Zuschläge auf die Übertragungskosten des Hochspannungsnetzes</v>
      </c>
      <c r="I34" s="45" t="str">
        <f t="shared" si="1"/>
        <v>Arbeitstarif</v>
      </c>
      <c r="J34" s="45" t="str">
        <f t="shared" si="2"/>
        <v>ET</v>
      </c>
    </row>
    <row r="35" spans="1:10" x14ac:dyDescent="0.2">
      <c r="A35" s="43">
        <v>24</v>
      </c>
      <c r="B35" s="37" t="s">
        <v>88</v>
      </c>
      <c r="C35" s="38">
        <v>11</v>
      </c>
      <c r="D35" s="39">
        <v>80</v>
      </c>
      <c r="E35" s="40">
        <v>22</v>
      </c>
      <c r="F35" s="41">
        <v>110</v>
      </c>
      <c r="G35" s="42">
        <v>1</v>
      </c>
      <c r="H35" s="45" t="str">
        <f t="shared" si="0"/>
        <v>KEV</v>
      </c>
      <c r="I35" s="45" t="str">
        <f t="shared" si="1"/>
        <v>Arbeitstarif</v>
      </c>
      <c r="J35" s="45" t="str">
        <f t="shared" si="2"/>
        <v>ET</v>
      </c>
    </row>
    <row r="38" spans="1:10" x14ac:dyDescent="0.2">
      <c r="A38" s="55" t="s">
        <v>111</v>
      </c>
    </row>
    <row r="39" spans="1:10" x14ac:dyDescent="0.2">
      <c r="A39" s="36" t="s">
        <v>107</v>
      </c>
      <c r="B39" s="36" t="s">
        <v>93</v>
      </c>
      <c r="C39" s="36" t="s">
        <v>94</v>
      </c>
      <c r="D39" s="36" t="s">
        <v>95</v>
      </c>
      <c r="E39" s="36" t="s">
        <v>96</v>
      </c>
      <c r="F39" s="36" t="s">
        <v>97</v>
      </c>
      <c r="G39" s="36" t="s">
        <v>98</v>
      </c>
      <c r="H39" s="44" t="s">
        <v>104</v>
      </c>
      <c r="I39" s="44" t="s">
        <v>105</v>
      </c>
      <c r="J39" s="44" t="s">
        <v>106</v>
      </c>
    </row>
    <row r="40" spans="1:10" x14ac:dyDescent="0.2">
      <c r="A40" s="43">
        <v>1</v>
      </c>
      <c r="B40" s="37" t="s">
        <v>88</v>
      </c>
      <c r="C40" s="38">
        <v>11</v>
      </c>
      <c r="D40" s="39">
        <v>10</v>
      </c>
      <c r="E40" s="40">
        <v>10</v>
      </c>
      <c r="F40" s="41">
        <v>200</v>
      </c>
      <c r="G40" s="42">
        <v>1</v>
      </c>
      <c r="H40" s="45" t="str">
        <f t="shared" ref="H40:H46" si="3">VLOOKUP(D40,Teil_2_SwissUPIX,2)</f>
        <v>Netznutzung</v>
      </c>
      <c r="I40" s="45" t="str">
        <f t="shared" ref="I40:I46" si="4">VLOOKUP(E40,Teil_3_SwissUPIX,2)</f>
        <v>Grundtarif</v>
      </c>
      <c r="J40" s="45" t="str">
        <f t="shared" ref="J40:J46" si="5">VLOOKUP(F40,Teil_4_SwissUPIX,2)</f>
        <v>Pauschalen</v>
      </c>
    </row>
    <row r="41" spans="1:10" x14ac:dyDescent="0.2">
      <c r="A41" s="43">
        <v>2</v>
      </c>
      <c r="B41" s="37" t="s">
        <v>88</v>
      </c>
      <c r="C41" s="38">
        <v>11</v>
      </c>
      <c r="D41" s="39">
        <v>10</v>
      </c>
      <c r="E41" s="40">
        <v>20</v>
      </c>
      <c r="F41" s="41">
        <v>500</v>
      </c>
      <c r="G41" s="42">
        <v>1</v>
      </c>
      <c r="H41" s="45" t="str">
        <f t="shared" si="3"/>
        <v>Netznutzung</v>
      </c>
      <c r="I41" s="45" t="str">
        <f t="shared" si="4"/>
        <v>Grundtarif</v>
      </c>
      <c r="J41" s="45" t="str">
        <f t="shared" si="5"/>
        <v>Rabatt</v>
      </c>
    </row>
    <row r="42" spans="1:10" x14ac:dyDescent="0.2">
      <c r="A42" s="43">
        <v>3</v>
      </c>
      <c r="B42" s="37" t="s">
        <v>88</v>
      </c>
      <c r="C42" s="38">
        <v>11</v>
      </c>
      <c r="D42" s="39">
        <v>10</v>
      </c>
      <c r="E42" s="40">
        <v>22</v>
      </c>
      <c r="F42" s="41">
        <v>120</v>
      </c>
      <c r="G42" s="42">
        <v>1</v>
      </c>
      <c r="H42" s="45" t="str">
        <f t="shared" si="3"/>
        <v>Netznutzung</v>
      </c>
      <c r="I42" s="45" t="str">
        <f t="shared" si="4"/>
        <v>Arbeitstarif</v>
      </c>
      <c r="J42" s="45" t="str">
        <f t="shared" si="5"/>
        <v>NT</v>
      </c>
    </row>
    <row r="43" spans="1:10" x14ac:dyDescent="0.2">
      <c r="A43" s="43">
        <v>4</v>
      </c>
      <c r="B43" s="37" t="s">
        <v>88</v>
      </c>
      <c r="C43" s="38">
        <v>11</v>
      </c>
      <c r="D43" s="39">
        <v>10</v>
      </c>
      <c r="E43" s="40">
        <v>22</v>
      </c>
      <c r="F43" s="41">
        <v>130</v>
      </c>
      <c r="G43" s="42">
        <v>1</v>
      </c>
      <c r="H43" s="45" t="str">
        <f t="shared" si="3"/>
        <v>Netznutzung</v>
      </c>
      <c r="I43" s="45" t="str">
        <f t="shared" si="4"/>
        <v>Arbeitstarif</v>
      </c>
      <c r="J43" s="45" t="str">
        <f t="shared" si="5"/>
        <v>HT</v>
      </c>
    </row>
    <row r="44" spans="1:10" x14ac:dyDescent="0.2">
      <c r="A44" s="43">
        <v>5</v>
      </c>
      <c r="B44" s="37" t="s">
        <v>88</v>
      </c>
      <c r="C44" s="38">
        <v>11</v>
      </c>
      <c r="D44" s="39">
        <v>40</v>
      </c>
      <c r="E44" s="40">
        <v>22</v>
      </c>
      <c r="F44" s="41">
        <v>110</v>
      </c>
      <c r="G44" s="42">
        <v>1</v>
      </c>
      <c r="H44" s="45" t="str">
        <f t="shared" si="3"/>
        <v>Abgaben und Leistungen an Gemeinwesen</v>
      </c>
      <c r="I44" s="45" t="str">
        <f t="shared" si="4"/>
        <v>Arbeitstarif</v>
      </c>
      <c r="J44" s="45" t="str">
        <f t="shared" si="5"/>
        <v>ET</v>
      </c>
    </row>
    <row r="45" spans="1:10" x14ac:dyDescent="0.2">
      <c r="A45" s="43">
        <v>6</v>
      </c>
      <c r="B45" s="37" t="s">
        <v>88</v>
      </c>
      <c r="C45" s="38">
        <v>11</v>
      </c>
      <c r="D45" s="39">
        <v>50</v>
      </c>
      <c r="E45" s="40">
        <v>22</v>
      </c>
      <c r="F45" s="41">
        <v>110</v>
      </c>
      <c r="G45" s="42">
        <v>1</v>
      </c>
      <c r="H45" s="45" t="str">
        <f t="shared" si="3"/>
        <v>Zuschläge auf die Übertragungskosten des Hochspannungsnetzes</v>
      </c>
      <c r="I45" s="45" t="str">
        <f t="shared" si="4"/>
        <v>Arbeitstarif</v>
      </c>
      <c r="J45" s="45" t="str">
        <f t="shared" si="5"/>
        <v>ET</v>
      </c>
    </row>
    <row r="46" spans="1:10" x14ac:dyDescent="0.2">
      <c r="A46" s="43">
        <v>7</v>
      </c>
      <c r="B46" s="51" t="s">
        <v>88</v>
      </c>
      <c r="C46" s="38">
        <v>11</v>
      </c>
      <c r="D46" s="39">
        <v>80</v>
      </c>
      <c r="E46" s="40">
        <v>22</v>
      </c>
      <c r="F46" s="41">
        <v>110</v>
      </c>
      <c r="G46" s="42">
        <v>1</v>
      </c>
      <c r="H46" s="45" t="str">
        <f t="shared" si="3"/>
        <v>KEV</v>
      </c>
      <c r="I46" s="45" t="str">
        <f t="shared" si="4"/>
        <v>Arbeitstarif</v>
      </c>
      <c r="J46" s="45" t="str">
        <f t="shared" si="5"/>
        <v>ET</v>
      </c>
    </row>
    <row r="48" spans="1:10" x14ac:dyDescent="0.2">
      <c r="A48" s="55" t="s">
        <v>112</v>
      </c>
    </row>
    <row r="49" spans="1:10" x14ac:dyDescent="0.2">
      <c r="A49" s="36" t="s">
        <v>107</v>
      </c>
      <c r="B49" s="36" t="s">
        <v>93</v>
      </c>
      <c r="C49" s="36" t="s">
        <v>94</v>
      </c>
      <c r="D49" s="36" t="s">
        <v>95</v>
      </c>
      <c r="E49" s="36" t="s">
        <v>96</v>
      </c>
      <c r="F49" s="36" t="s">
        <v>97</v>
      </c>
      <c r="G49" s="36" t="s">
        <v>98</v>
      </c>
      <c r="H49" s="44" t="s">
        <v>104</v>
      </c>
      <c r="I49" s="44" t="s">
        <v>105</v>
      </c>
      <c r="J49" s="44" t="s">
        <v>106</v>
      </c>
    </row>
    <row r="50" spans="1:10" x14ac:dyDescent="0.2">
      <c r="A50" s="43">
        <v>1</v>
      </c>
      <c r="B50" s="37" t="s">
        <v>88</v>
      </c>
      <c r="C50" s="38">
        <v>11</v>
      </c>
      <c r="D50" s="39">
        <v>10</v>
      </c>
      <c r="E50" s="40">
        <v>10</v>
      </c>
      <c r="F50" s="41">
        <v>200</v>
      </c>
      <c r="G50" s="42">
        <v>1</v>
      </c>
      <c r="H50" s="45" t="str">
        <f t="shared" ref="H50:H58" si="6">VLOOKUP(D50,Teil_2_SwissUPIX,2)</f>
        <v>Netznutzung</v>
      </c>
      <c r="I50" s="45" t="str">
        <f t="shared" ref="I50:I58" si="7">VLOOKUP(E50,Teil_3_SwissUPIX,2)</f>
        <v>Grundtarif</v>
      </c>
      <c r="J50" s="45" t="str">
        <f t="shared" ref="J50:J58" si="8">VLOOKUP(F50,Teil_4_SwissUPIX,2)</f>
        <v>Pauschalen</v>
      </c>
    </row>
    <row r="51" spans="1:10" x14ac:dyDescent="0.2">
      <c r="A51" s="43">
        <v>2</v>
      </c>
      <c r="B51" s="37" t="s">
        <v>88</v>
      </c>
      <c r="C51" s="38">
        <v>11</v>
      </c>
      <c r="D51" s="39">
        <v>10</v>
      </c>
      <c r="E51" s="40">
        <v>20</v>
      </c>
      <c r="F51" s="41">
        <v>500</v>
      </c>
      <c r="G51" s="42">
        <v>1</v>
      </c>
      <c r="H51" s="45" t="str">
        <f t="shared" si="6"/>
        <v>Netznutzung</v>
      </c>
      <c r="I51" s="45" t="str">
        <f t="shared" si="7"/>
        <v>Grundtarif</v>
      </c>
      <c r="J51" s="45" t="str">
        <f t="shared" si="8"/>
        <v>Rabatt</v>
      </c>
    </row>
    <row r="52" spans="1:10" x14ac:dyDescent="0.2">
      <c r="A52" s="43">
        <v>3</v>
      </c>
      <c r="B52" s="37" t="s">
        <v>88</v>
      </c>
      <c r="C52" s="38">
        <v>11</v>
      </c>
      <c r="D52" s="39">
        <v>10</v>
      </c>
      <c r="E52" s="40">
        <v>21</v>
      </c>
      <c r="F52" s="41">
        <v>110</v>
      </c>
      <c r="G52" s="42">
        <v>1</v>
      </c>
      <c r="H52" s="45" t="str">
        <f t="shared" si="6"/>
        <v>Netznutzung</v>
      </c>
      <c r="I52" s="45" t="str">
        <f t="shared" si="7"/>
        <v>Leistungstarif</v>
      </c>
      <c r="J52" s="45" t="str">
        <f t="shared" si="8"/>
        <v>ET</v>
      </c>
    </row>
    <row r="53" spans="1:10" x14ac:dyDescent="0.2">
      <c r="A53" s="43">
        <v>4</v>
      </c>
      <c r="B53" s="37" t="s">
        <v>88</v>
      </c>
      <c r="C53" s="38">
        <v>11</v>
      </c>
      <c r="D53" s="39">
        <v>10</v>
      </c>
      <c r="E53" s="40">
        <v>22</v>
      </c>
      <c r="F53" s="41">
        <v>120</v>
      </c>
      <c r="G53" s="42">
        <v>1</v>
      </c>
      <c r="H53" s="45" t="str">
        <f t="shared" si="6"/>
        <v>Netznutzung</v>
      </c>
      <c r="I53" s="45" t="str">
        <f t="shared" si="7"/>
        <v>Arbeitstarif</v>
      </c>
      <c r="J53" s="45" t="str">
        <f t="shared" si="8"/>
        <v>NT</v>
      </c>
    </row>
    <row r="54" spans="1:10" x14ac:dyDescent="0.2">
      <c r="A54" s="43">
        <v>5</v>
      </c>
      <c r="B54" s="37" t="s">
        <v>88</v>
      </c>
      <c r="C54" s="38">
        <v>11</v>
      </c>
      <c r="D54" s="39">
        <v>10</v>
      </c>
      <c r="E54" s="40">
        <v>22</v>
      </c>
      <c r="F54" s="41">
        <v>130</v>
      </c>
      <c r="G54" s="42">
        <v>1</v>
      </c>
      <c r="H54" s="45" t="str">
        <f t="shared" si="6"/>
        <v>Netznutzung</v>
      </c>
      <c r="I54" s="45" t="str">
        <f t="shared" si="7"/>
        <v>Arbeitstarif</v>
      </c>
      <c r="J54" s="45" t="str">
        <f t="shared" si="8"/>
        <v>HT</v>
      </c>
    </row>
    <row r="55" spans="1:10" x14ac:dyDescent="0.2">
      <c r="A55" s="43">
        <v>6</v>
      </c>
      <c r="B55" s="51" t="s">
        <v>88</v>
      </c>
      <c r="C55" s="38">
        <v>11</v>
      </c>
      <c r="D55" s="39">
        <v>10</v>
      </c>
      <c r="E55" s="40">
        <v>31</v>
      </c>
      <c r="F55" s="41">
        <v>110</v>
      </c>
      <c r="G55" s="42">
        <v>1</v>
      </c>
      <c r="H55" s="45" t="str">
        <f t="shared" si="6"/>
        <v>Netznutzung</v>
      </c>
      <c r="I55" s="45" t="str">
        <f t="shared" si="7"/>
        <v>Blind Leistungstarif</v>
      </c>
      <c r="J55" s="45" t="str">
        <f t="shared" si="8"/>
        <v>ET</v>
      </c>
    </row>
    <row r="56" spans="1:10" x14ac:dyDescent="0.2">
      <c r="A56" s="43">
        <v>7</v>
      </c>
      <c r="B56" s="51" t="s">
        <v>88</v>
      </c>
      <c r="C56" s="38">
        <v>11</v>
      </c>
      <c r="D56" s="39">
        <v>40</v>
      </c>
      <c r="E56" s="40">
        <v>22</v>
      </c>
      <c r="F56" s="41">
        <v>110</v>
      </c>
      <c r="G56" s="42">
        <v>1</v>
      </c>
      <c r="H56" s="45" t="str">
        <f t="shared" si="6"/>
        <v>Abgaben und Leistungen an Gemeinwesen</v>
      </c>
      <c r="I56" s="45" t="str">
        <f t="shared" si="7"/>
        <v>Arbeitstarif</v>
      </c>
      <c r="J56" s="45" t="str">
        <f t="shared" si="8"/>
        <v>ET</v>
      </c>
    </row>
    <row r="57" spans="1:10" x14ac:dyDescent="0.2">
      <c r="A57" s="43">
        <v>8</v>
      </c>
      <c r="B57" s="51" t="s">
        <v>88</v>
      </c>
      <c r="C57" s="38">
        <v>11</v>
      </c>
      <c r="D57" s="39">
        <v>50</v>
      </c>
      <c r="E57" s="40">
        <v>22</v>
      </c>
      <c r="F57" s="41">
        <v>110</v>
      </c>
      <c r="G57" s="42">
        <v>1</v>
      </c>
      <c r="H57" s="45" t="str">
        <f t="shared" si="6"/>
        <v>Zuschläge auf die Übertragungskosten des Hochspannungsnetzes</v>
      </c>
      <c r="I57" s="45" t="str">
        <f t="shared" si="7"/>
        <v>Arbeitstarif</v>
      </c>
      <c r="J57" s="45" t="str">
        <f t="shared" si="8"/>
        <v>ET</v>
      </c>
    </row>
    <row r="58" spans="1:10" x14ac:dyDescent="0.2">
      <c r="A58" s="43">
        <v>9</v>
      </c>
      <c r="B58" s="51" t="s">
        <v>88</v>
      </c>
      <c r="C58" s="38">
        <v>11</v>
      </c>
      <c r="D58" s="39">
        <v>80</v>
      </c>
      <c r="E58" s="40">
        <v>22</v>
      </c>
      <c r="F58" s="41">
        <v>110</v>
      </c>
      <c r="G58" s="42">
        <v>1</v>
      </c>
      <c r="H58" s="45" t="str">
        <f t="shared" si="6"/>
        <v>KEV</v>
      </c>
      <c r="I58" s="45" t="str">
        <f t="shared" si="7"/>
        <v>Arbeitstarif</v>
      </c>
      <c r="J58" s="45" t="str">
        <f t="shared" si="8"/>
        <v>ET</v>
      </c>
    </row>
    <row r="61" spans="1:10" x14ac:dyDescent="0.2">
      <c r="A61" s="55" t="s">
        <v>113</v>
      </c>
      <c r="C61" s="23" t="s">
        <v>116</v>
      </c>
      <c r="D61" s="23"/>
      <c r="E61" s="23"/>
      <c r="F61" s="23"/>
      <c r="G61" s="23"/>
    </row>
    <row r="62" spans="1:10" ht="18" x14ac:dyDescent="0.25">
      <c r="A62" s="53" t="s">
        <v>92</v>
      </c>
      <c r="B62" s="46"/>
      <c r="C62" s="46"/>
      <c r="D62" s="48"/>
      <c r="E62" s="49"/>
      <c r="F62" s="50"/>
      <c r="G62" s="47"/>
      <c r="H62" s="60"/>
      <c r="I62" s="60"/>
      <c r="J62" s="60"/>
    </row>
    <row r="63" spans="1:10" x14ac:dyDescent="0.2">
      <c r="A63" s="36" t="s">
        <v>107</v>
      </c>
      <c r="B63" s="36" t="s">
        <v>93</v>
      </c>
      <c r="C63" s="36" t="s">
        <v>94</v>
      </c>
      <c r="D63" s="36" t="s">
        <v>95</v>
      </c>
      <c r="E63" s="36" t="s">
        <v>96</v>
      </c>
      <c r="F63" s="36" t="s">
        <v>97</v>
      </c>
      <c r="G63" s="36" t="s">
        <v>98</v>
      </c>
      <c r="H63" s="44" t="s">
        <v>104</v>
      </c>
      <c r="I63" s="44" t="s">
        <v>105</v>
      </c>
      <c r="J63" s="44" t="s">
        <v>106</v>
      </c>
    </row>
    <row r="64" spans="1:10" x14ac:dyDescent="0.2">
      <c r="A64" s="43">
        <v>1</v>
      </c>
      <c r="B64" s="37" t="s">
        <v>88</v>
      </c>
      <c r="C64" s="38">
        <v>11</v>
      </c>
      <c r="D64" s="39">
        <v>20</v>
      </c>
      <c r="E64" s="40">
        <v>10</v>
      </c>
      <c r="F64" s="41">
        <v>200</v>
      </c>
      <c r="G64" s="42">
        <v>1</v>
      </c>
      <c r="H64" s="45" t="str">
        <f t="shared" ref="H64:H73" si="9">VLOOKUP(D64,Teil_2_SwissUPIX,2)</f>
        <v>Lieferung</v>
      </c>
      <c r="I64" s="45" t="str">
        <f t="shared" ref="I64:I73" si="10">VLOOKUP(E64,Teil_3_SwissUPIX,2)</f>
        <v>Grundtarif</v>
      </c>
      <c r="J64" s="45" t="str">
        <f t="shared" ref="J64:J73" si="11">VLOOKUP(F64,Teil_4_SwissUPIX,2)</f>
        <v>Pauschalen</v>
      </c>
    </row>
    <row r="65" spans="1:10" x14ac:dyDescent="0.2">
      <c r="A65" s="43">
        <v>2</v>
      </c>
      <c r="B65" s="37" t="s">
        <v>88</v>
      </c>
      <c r="C65" s="38">
        <v>11</v>
      </c>
      <c r="D65" s="39">
        <v>20</v>
      </c>
      <c r="E65" s="40">
        <v>20</v>
      </c>
      <c r="F65" s="41">
        <v>500</v>
      </c>
      <c r="G65" s="42">
        <v>1</v>
      </c>
      <c r="H65" s="45" t="str">
        <f t="shared" si="9"/>
        <v>Lieferung</v>
      </c>
      <c r="I65" s="45" t="str">
        <f t="shared" si="10"/>
        <v>Grundtarif</v>
      </c>
      <c r="J65" s="45" t="str">
        <f t="shared" si="11"/>
        <v>Rabatt</v>
      </c>
    </row>
    <row r="66" spans="1:10" x14ac:dyDescent="0.2">
      <c r="A66" s="43">
        <v>3</v>
      </c>
      <c r="B66" s="37" t="s">
        <v>88</v>
      </c>
      <c r="C66" s="38">
        <v>11</v>
      </c>
      <c r="D66" s="39">
        <v>20</v>
      </c>
      <c r="E66" s="40">
        <v>21</v>
      </c>
      <c r="F66" s="41">
        <v>110</v>
      </c>
      <c r="G66" s="42">
        <v>1</v>
      </c>
      <c r="H66" s="45" t="str">
        <f t="shared" si="9"/>
        <v>Lieferung</v>
      </c>
      <c r="I66" s="45" t="str">
        <f t="shared" si="10"/>
        <v>Leistungstarif</v>
      </c>
      <c r="J66" s="45" t="str">
        <f t="shared" si="11"/>
        <v>ET</v>
      </c>
    </row>
    <row r="67" spans="1:10" x14ac:dyDescent="0.2">
      <c r="A67" s="43">
        <v>4</v>
      </c>
      <c r="B67" s="37" t="s">
        <v>88</v>
      </c>
      <c r="C67" s="38">
        <v>11</v>
      </c>
      <c r="D67" s="39">
        <v>20</v>
      </c>
      <c r="E67" s="40">
        <v>22</v>
      </c>
      <c r="F67" s="41">
        <v>110</v>
      </c>
      <c r="G67" s="42">
        <v>1</v>
      </c>
      <c r="H67" s="45" t="str">
        <f t="shared" si="9"/>
        <v>Lieferung</v>
      </c>
      <c r="I67" s="45" t="str">
        <f t="shared" si="10"/>
        <v>Arbeitstarif</v>
      </c>
      <c r="J67" s="45" t="str">
        <f t="shared" si="11"/>
        <v>ET</v>
      </c>
    </row>
    <row r="68" spans="1:10" x14ac:dyDescent="0.2">
      <c r="A68" s="43">
        <v>5</v>
      </c>
      <c r="B68" s="37" t="s">
        <v>88</v>
      </c>
      <c r="C68" s="38">
        <v>11</v>
      </c>
      <c r="D68" s="39">
        <v>20</v>
      </c>
      <c r="E68" s="40">
        <v>22</v>
      </c>
      <c r="F68" s="41">
        <v>120</v>
      </c>
      <c r="G68" s="42">
        <v>1</v>
      </c>
      <c r="H68" s="45" t="str">
        <f t="shared" si="9"/>
        <v>Lieferung</v>
      </c>
      <c r="I68" s="45" t="str">
        <f t="shared" si="10"/>
        <v>Arbeitstarif</v>
      </c>
      <c r="J68" s="45" t="str">
        <f t="shared" si="11"/>
        <v>NT</v>
      </c>
    </row>
    <row r="69" spans="1:10" x14ac:dyDescent="0.2">
      <c r="A69" s="43">
        <v>6</v>
      </c>
      <c r="B69" s="37" t="s">
        <v>88</v>
      </c>
      <c r="C69" s="38">
        <v>11</v>
      </c>
      <c r="D69" s="39">
        <v>20</v>
      </c>
      <c r="E69" s="40">
        <v>22</v>
      </c>
      <c r="F69" s="41">
        <v>130</v>
      </c>
      <c r="G69" s="42">
        <v>1</v>
      </c>
      <c r="H69" s="45" t="str">
        <f t="shared" si="9"/>
        <v>Lieferung</v>
      </c>
      <c r="I69" s="45" t="str">
        <f t="shared" si="10"/>
        <v>Arbeitstarif</v>
      </c>
      <c r="J69" s="45" t="str">
        <f t="shared" si="11"/>
        <v>HT</v>
      </c>
    </row>
    <row r="70" spans="1:10" x14ac:dyDescent="0.2">
      <c r="A70" s="43">
        <v>8</v>
      </c>
      <c r="B70" s="37" t="s">
        <v>88</v>
      </c>
      <c r="C70" s="38">
        <v>11</v>
      </c>
      <c r="D70" s="39">
        <v>30</v>
      </c>
      <c r="E70" s="40">
        <v>21</v>
      </c>
      <c r="F70" s="41">
        <v>110</v>
      </c>
      <c r="G70" s="42">
        <v>1</v>
      </c>
      <c r="H70" s="45" t="str">
        <f t="shared" si="9"/>
        <v>Rücklieferung</v>
      </c>
      <c r="I70" s="45" t="str">
        <f t="shared" si="10"/>
        <v>Leistungstarif</v>
      </c>
      <c r="J70" s="45" t="str">
        <f t="shared" si="11"/>
        <v>ET</v>
      </c>
    </row>
    <row r="71" spans="1:10" x14ac:dyDescent="0.2">
      <c r="A71" s="43">
        <v>9</v>
      </c>
      <c r="B71" s="37" t="s">
        <v>88</v>
      </c>
      <c r="C71" s="38">
        <v>11</v>
      </c>
      <c r="D71" s="39">
        <v>30</v>
      </c>
      <c r="E71" s="40">
        <v>22</v>
      </c>
      <c r="F71" s="41">
        <v>110</v>
      </c>
      <c r="G71" s="42">
        <v>1</v>
      </c>
      <c r="H71" s="45" t="str">
        <f t="shared" si="9"/>
        <v>Rücklieferung</v>
      </c>
      <c r="I71" s="45" t="str">
        <f t="shared" si="10"/>
        <v>Arbeitstarif</v>
      </c>
      <c r="J71" s="45" t="str">
        <f t="shared" si="11"/>
        <v>ET</v>
      </c>
    </row>
    <row r="72" spans="1:10" x14ac:dyDescent="0.2">
      <c r="A72" s="43">
        <v>11</v>
      </c>
      <c r="B72" s="37" t="s">
        <v>88</v>
      </c>
      <c r="C72" s="38">
        <v>11</v>
      </c>
      <c r="D72" s="39">
        <v>30</v>
      </c>
      <c r="E72" s="40">
        <v>22</v>
      </c>
      <c r="F72" s="41">
        <v>120</v>
      </c>
      <c r="G72" s="42">
        <v>1</v>
      </c>
      <c r="H72" s="45" t="str">
        <f t="shared" si="9"/>
        <v>Rücklieferung</v>
      </c>
      <c r="I72" s="45" t="str">
        <f t="shared" si="10"/>
        <v>Arbeitstarif</v>
      </c>
      <c r="J72" s="45" t="str">
        <f t="shared" si="11"/>
        <v>NT</v>
      </c>
    </row>
    <row r="73" spans="1:10" x14ac:dyDescent="0.2">
      <c r="A73" s="43">
        <v>12</v>
      </c>
      <c r="B73" s="37" t="s">
        <v>88</v>
      </c>
      <c r="C73" s="38">
        <v>11</v>
      </c>
      <c r="D73" s="39">
        <v>30</v>
      </c>
      <c r="E73" s="40">
        <v>22</v>
      </c>
      <c r="F73" s="41">
        <v>130</v>
      </c>
      <c r="G73" s="42">
        <v>1</v>
      </c>
      <c r="H73" s="45" t="str">
        <f t="shared" si="9"/>
        <v>Rücklieferung</v>
      </c>
      <c r="I73" s="45" t="str">
        <f t="shared" si="10"/>
        <v>Arbeitstarif</v>
      </c>
      <c r="J73" s="45" t="str">
        <f t="shared" si="11"/>
        <v>HT</v>
      </c>
    </row>
    <row r="76" spans="1:10" x14ac:dyDescent="0.2">
      <c r="A76" s="55" t="s">
        <v>113</v>
      </c>
      <c r="C76" s="56" t="s">
        <v>120</v>
      </c>
      <c r="D76" s="23"/>
      <c r="E76" s="23"/>
      <c r="F76" s="23"/>
      <c r="G76" s="23"/>
    </row>
    <row r="77" spans="1:10" ht="18" x14ac:dyDescent="0.25">
      <c r="A77" s="53" t="s">
        <v>92</v>
      </c>
      <c r="B77" s="46"/>
      <c r="C77" s="46"/>
      <c r="D77" s="48"/>
      <c r="E77" s="49"/>
      <c r="F77" s="50"/>
      <c r="G77" s="47"/>
      <c r="H77" s="60"/>
      <c r="I77" s="60"/>
      <c r="J77" s="60"/>
    </row>
    <row r="78" spans="1:10" x14ac:dyDescent="0.2">
      <c r="A78" s="36" t="s">
        <v>107</v>
      </c>
      <c r="B78" s="36" t="s">
        <v>93</v>
      </c>
      <c r="C78" s="36" t="s">
        <v>94</v>
      </c>
      <c r="D78" s="36" t="s">
        <v>95</v>
      </c>
      <c r="E78" s="36" t="s">
        <v>96</v>
      </c>
      <c r="F78" s="36" t="s">
        <v>97</v>
      </c>
      <c r="G78" s="36" t="s">
        <v>98</v>
      </c>
      <c r="H78" s="44" t="s">
        <v>104</v>
      </c>
      <c r="I78" s="44" t="s">
        <v>105</v>
      </c>
      <c r="J78" s="44" t="s">
        <v>106</v>
      </c>
    </row>
    <row r="79" spans="1:10" x14ac:dyDescent="0.2">
      <c r="A79" s="43">
        <v>1</v>
      </c>
      <c r="B79" s="37" t="s">
        <v>88</v>
      </c>
      <c r="C79" s="38">
        <v>11</v>
      </c>
      <c r="D79" s="39">
        <v>10</v>
      </c>
      <c r="E79" s="40">
        <v>22</v>
      </c>
      <c r="F79" s="41">
        <v>110</v>
      </c>
      <c r="G79" s="42">
        <v>1</v>
      </c>
      <c r="H79" s="45" t="str">
        <f t="shared" ref="H79:H81" si="12">VLOOKUP(D79,Teil_2_SwissUPIX,2)</f>
        <v>Netznutzung</v>
      </c>
      <c r="I79" s="45" t="str">
        <f t="shared" ref="I79:I81" si="13">VLOOKUP(E79,Teil_3_SwissUPIX,2)</f>
        <v>Arbeitstarif</v>
      </c>
      <c r="J79" s="45" t="str">
        <f t="shared" ref="J79:J81" si="14">VLOOKUP(F79,Teil_4_SwissUPIX,2)</f>
        <v>ET</v>
      </c>
    </row>
    <row r="80" spans="1:10" x14ac:dyDescent="0.2">
      <c r="A80" s="43">
        <v>2</v>
      </c>
      <c r="B80" s="37" t="s">
        <v>88</v>
      </c>
      <c r="C80" s="38">
        <v>11</v>
      </c>
      <c r="D80" s="39">
        <v>50</v>
      </c>
      <c r="E80" s="40">
        <v>22</v>
      </c>
      <c r="F80" s="41">
        <v>110</v>
      </c>
      <c r="G80" s="42">
        <v>1</v>
      </c>
      <c r="H80" s="45" t="str">
        <f t="shared" ref="H80" si="15">VLOOKUP(D80,Teil_2_SwissUPIX,2)</f>
        <v>Zuschläge auf die Übertragungskosten des Hochspannungsnetzes</v>
      </c>
      <c r="I80" s="45" t="str">
        <f t="shared" ref="I80" si="16">VLOOKUP(E80,Teil_3_SwissUPIX,2)</f>
        <v>Arbeitstarif</v>
      </c>
      <c r="J80" s="45" t="str">
        <f t="shared" ref="J80" si="17">VLOOKUP(F80,Teil_4_SwissUPIX,2)</f>
        <v>ET</v>
      </c>
    </row>
    <row r="81" spans="1:10" x14ac:dyDescent="0.2">
      <c r="A81" s="43">
        <v>3</v>
      </c>
      <c r="B81" s="37" t="s">
        <v>88</v>
      </c>
      <c r="C81" s="38">
        <v>11</v>
      </c>
      <c r="D81" s="39">
        <v>80</v>
      </c>
      <c r="E81" s="40">
        <v>22</v>
      </c>
      <c r="F81" s="41">
        <v>110</v>
      </c>
      <c r="G81" s="42">
        <v>1</v>
      </c>
      <c r="H81" s="45" t="str">
        <f t="shared" si="12"/>
        <v>KEV</v>
      </c>
      <c r="I81" s="45" t="str">
        <f t="shared" si="13"/>
        <v>Arbeitstarif</v>
      </c>
      <c r="J81" s="45" t="str">
        <f t="shared" si="14"/>
        <v>ET</v>
      </c>
    </row>
    <row r="84" spans="1:10" x14ac:dyDescent="0.2">
      <c r="A84" s="55" t="s">
        <v>113</v>
      </c>
      <c r="C84" s="56" t="s">
        <v>117</v>
      </c>
      <c r="D84" s="23"/>
      <c r="E84" s="23"/>
      <c r="F84" s="23"/>
      <c r="G84" s="23"/>
    </row>
    <row r="85" spans="1:10" ht="18" x14ac:dyDescent="0.25">
      <c r="A85" s="53" t="s">
        <v>92</v>
      </c>
      <c r="B85" s="46"/>
      <c r="C85" s="46"/>
      <c r="D85" s="48"/>
      <c r="E85" s="49"/>
      <c r="F85" s="50"/>
      <c r="G85" s="47"/>
      <c r="H85" s="60"/>
      <c r="I85" s="60"/>
      <c r="J85" s="60"/>
    </row>
    <row r="86" spans="1:10" x14ac:dyDescent="0.2">
      <c r="A86" s="36" t="s">
        <v>107</v>
      </c>
      <c r="B86" s="36" t="s">
        <v>93</v>
      </c>
      <c r="C86" s="36" t="s">
        <v>94</v>
      </c>
      <c r="D86" s="36" t="s">
        <v>95</v>
      </c>
      <c r="E86" s="36" t="s">
        <v>96</v>
      </c>
      <c r="F86" s="36" t="s">
        <v>97</v>
      </c>
      <c r="G86" s="36" t="s">
        <v>98</v>
      </c>
      <c r="H86" s="44" t="s">
        <v>104</v>
      </c>
      <c r="I86" s="44" t="s">
        <v>105</v>
      </c>
      <c r="J86" s="44" t="s">
        <v>106</v>
      </c>
    </row>
    <row r="87" spans="1:10" x14ac:dyDescent="0.2">
      <c r="A87" s="43">
        <v>1</v>
      </c>
      <c r="B87" s="37" t="s">
        <v>88</v>
      </c>
      <c r="C87" s="38">
        <v>11</v>
      </c>
      <c r="D87" s="39">
        <v>35</v>
      </c>
      <c r="E87" s="40">
        <v>0</v>
      </c>
      <c r="F87" s="41">
        <v>150</v>
      </c>
      <c r="G87" s="42">
        <v>1</v>
      </c>
      <c r="H87" s="45" t="str">
        <f t="shared" ref="H87:H88" si="18">VLOOKUP(D87,Teil_2_SwissUPIX,2)</f>
        <v>BG-Ausgleichsenerige</v>
      </c>
      <c r="I87" s="45" t="str">
        <f t="shared" ref="I87:I88" si="19">VLOOKUP(E87,Teil_3_SwissUPIX,2)</f>
        <v>nicht definierbar</v>
      </c>
      <c r="J87" s="45" t="str">
        <f t="shared" ref="J87:J88" si="20">VLOOKUP(F87,Teil_4_SwissUPIX,2)</f>
        <v>Short</v>
      </c>
    </row>
    <row r="88" spans="1:10" x14ac:dyDescent="0.2">
      <c r="A88" s="43">
        <v>2</v>
      </c>
      <c r="B88" s="37" t="s">
        <v>88</v>
      </c>
      <c r="C88" s="38">
        <v>11</v>
      </c>
      <c r="D88" s="39">
        <v>35</v>
      </c>
      <c r="E88" s="40">
        <v>0</v>
      </c>
      <c r="F88" s="41">
        <v>160</v>
      </c>
      <c r="G88" s="42">
        <v>1</v>
      </c>
      <c r="H88" s="45" t="str">
        <f t="shared" si="18"/>
        <v>BG-Ausgleichsenerige</v>
      </c>
      <c r="I88" s="45" t="str">
        <f t="shared" si="19"/>
        <v>nicht definierbar</v>
      </c>
      <c r="J88" s="45" t="str">
        <f t="shared" si="20"/>
        <v>Long</v>
      </c>
    </row>
  </sheetData>
  <sortState ref="A51:L60">
    <sortCondition ref="D51:D60"/>
    <sortCondition ref="E51:E60"/>
    <sortCondition ref="F51:F60"/>
  </sortState>
  <mergeCells count="10">
    <mergeCell ref="H77:J77"/>
    <mergeCell ref="H85:J85"/>
    <mergeCell ref="H62:J62"/>
    <mergeCell ref="H10:J10"/>
    <mergeCell ref="C2:C7"/>
    <mergeCell ref="D2:D7"/>
    <mergeCell ref="E2:E7"/>
    <mergeCell ref="F2:F7"/>
    <mergeCell ref="G2:G7"/>
    <mergeCell ref="A10:G1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9dfe81d3cd141e9babd81c27e5ec271 xmlns="e885b19b-29c8-47d5-8ac4-2ab198887633">
      <Terms xmlns="http://schemas.microsoft.com/office/infopath/2007/PartnerControls">
        <TermInfo xmlns="http://schemas.microsoft.com/office/infopath/2007/PartnerControls">
          <TermName xmlns="http://schemas.microsoft.com/office/infopath/2007/PartnerControls">Nicht klassifiziert</TermName>
          <TermId xmlns="http://schemas.microsoft.com/office/infopath/2007/PartnerControls">ff2154a4-6211-412f-b649-d164453ead34</TermId>
        </TermInfo>
      </Terms>
    </b9dfe81d3cd141e9babd81c27e5ec271>
    <_dlc_DocId xmlns="85095005-db45-4629-907d-c9d443b358ed">PN2THTS7DK2J-8-6794</_dlc_DocId>
    <TaxCatchAll xmlns="e885b19b-29c8-47d5-8ac4-2ab198887633">
      <Value>4</Value>
    </TaxCatchAll>
    <_dlc_DocIdUrl xmlns="85095005-db45-4629-907d-c9d443b358ed">
      <Url>http://galaxi/org/2170/_layouts/DocIdRedir.aspx?ID=PN2THTS7DK2J-8-6794</Url>
      <Description>PN2THTS7DK2J-8-6794</Description>
    </_dlc_DocIdUrl>
    <b4d0f438258141d59071dda68d9f6afd xmlns="e885b19b-29c8-47d5-8ac4-2ab198887633">
      <Terms xmlns="http://schemas.microsoft.com/office/infopath/2007/PartnerControls"/>
    </b4d0f438258141d59071dda68d9f6af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ADC348D77D5D144AF5A4B7A82298866" ma:contentTypeVersion="3" ma:contentTypeDescription="Ein neues Dokument erstellen." ma:contentTypeScope="" ma:versionID="f2835b027af42c146bbea77e5ebbfc9a">
  <xsd:schema xmlns:xsd="http://www.w3.org/2001/XMLSchema" xmlns:xs="http://www.w3.org/2001/XMLSchema" xmlns:p="http://schemas.microsoft.com/office/2006/metadata/properties" xmlns:ns2="85095005-db45-4629-907d-c9d443b358ed" xmlns:ns3="e885b19b-29c8-47d5-8ac4-2ab198887633" targetNamespace="http://schemas.microsoft.com/office/2006/metadata/properties" ma:root="true" ma:fieldsID="f90682fe46f46780138b2486c4a964ae" ns2:_="" ns3:_="">
    <xsd:import namespace="85095005-db45-4629-907d-c9d443b358ed"/>
    <xsd:import namespace="e885b19b-29c8-47d5-8ac4-2ab19888763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b4d0f438258141d59071dda68d9f6afd" minOccurs="0"/>
                <xsd:element ref="ns3:TaxCatchAll" minOccurs="0"/>
                <xsd:element ref="ns3:b9dfe81d3cd141e9babd81c27e5ec27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95005-db45-4629-907d-c9d443b358e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5b19b-29c8-47d5-8ac4-2ab198887633" elementFormDefault="qualified">
    <xsd:import namespace="http://schemas.microsoft.com/office/2006/documentManagement/types"/>
    <xsd:import namespace="http://schemas.microsoft.com/office/infopath/2007/PartnerControls"/>
    <xsd:element name="b4d0f438258141d59071dda68d9f6afd" ma:index="12" nillable="true" ma:taxonomy="true" ma:internalName="b4d0f438258141d59071dda68d9f6afd" ma:taxonomyFieldName="AXIDokumentenTyp" ma:displayName="AXIDokumententyp" ma:default="" ma:fieldId="{b4d0f438-2581-41d5-9071-dda68d9f6afd}" ma:sspId="96bb1c35-b737-4a77-9f21-feb11faced2a" ma:termSetId="e64573ae-046a-425f-b7e9-915b7d9761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3" nillable="true" ma:displayName="Taxonomy Catch All Column" ma:hidden="true" ma:list="{aaa5fe79-f0e6-49fc-b6c8-603cd677e24e}" ma:internalName="TaxCatchAll" ma:showField="CatchAllData" ma:web="fa6e2afb-64e5-4b57-9c87-62738d658ea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9dfe81d3cd141e9babd81c27e5ec271" ma:index="15" nillable="true" ma:taxonomy="true" ma:internalName="b9dfe81d3cd141e9babd81c27e5ec271" ma:taxonomyFieldName="AXIKlassifizierung" ma:displayName="AXIKlassifizierung" ma:default="4;#Nicht klassifiziert|ff2154a4-6211-412f-b649-d164453ead34" ma:fieldId="{b9dfe81d-3cd1-41e9-babd-81c27e5ec271}" ma:sspId="96bb1c35-b737-4a77-9f21-feb11faced2a" ma:termSetId="65e89df5-7905-4c3b-99c7-d5bb5ce748f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4DAD455-4203-4736-9957-7F43E2A0B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11401D-FC01-45ED-B252-D17A1852105F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e885b19b-29c8-47d5-8ac4-2ab198887633"/>
    <ds:schemaRef ds:uri="85095005-db45-4629-907d-c9d443b358ed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0A12C33-4D2B-446B-B72B-DE413BE304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95005-db45-4629-907d-c9d443b358ed"/>
    <ds:schemaRef ds:uri="e885b19b-29c8-47d5-8ac4-2ab1988876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8BA3E8-3C1B-42BF-86A7-35E896FA9E1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7</vt:i4>
      </vt:variant>
    </vt:vector>
  </HeadingPairs>
  <TitlesOfParts>
    <vt:vector size="9" baseType="lpstr">
      <vt:lpstr>UPIX-Key</vt:lpstr>
      <vt:lpstr>VSE Subset (UPIX-Netz)</vt:lpstr>
      <vt:lpstr>'UPIX-Key'!Domenic</vt:lpstr>
      <vt:lpstr>'UPIX-Key'!Print_Area</vt:lpstr>
      <vt:lpstr>Teil_1_SwissUPIX</vt:lpstr>
      <vt:lpstr>Teil_2_SwissUPIX</vt:lpstr>
      <vt:lpstr>Teil_3_SwissUPIX</vt:lpstr>
      <vt:lpstr>Teil_4_SwissUPIX</vt:lpstr>
      <vt:lpstr>Teil_5_SwissUPIX</vt:lpstr>
    </vt:vector>
  </TitlesOfParts>
  <Company>Axpo Informatik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Bachmann Kurt AXI IAU</dc:creator>
  <cp:lastModifiedBy>Bachmann Kurt AXI IAS</cp:lastModifiedBy>
  <cp:lastPrinted>2015-02-06T14:38:20Z</cp:lastPrinted>
  <dcterms:created xsi:type="dcterms:W3CDTF">2011-11-30T10:57:15Z</dcterms:created>
  <dcterms:modified xsi:type="dcterms:W3CDTF">2016-05-03T08:42:12Z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dlc_DocIdItemGuid">
    <vt:lpwstr>0f3b408b-f4ff-477c-9eb3-0050f15d5f0e</vt:lpwstr>
  </property>
  <property fmtid="{D5CDD505-2E9C-101B-9397-08002B2CF9AE}" pid="4" name="ContentTypeId">
    <vt:lpwstr>0x0101001ADC348D77D5D144AF5A4B7A82298866</vt:lpwstr>
  </property>
  <property fmtid="{D5CDD505-2E9C-101B-9397-08002B2CF9AE}" pid="5" name="AXIKlassifizierung">
    <vt:lpwstr>4;#Nicht klassifiziert|ff2154a4-6211-412f-b649-d164453ead34</vt:lpwstr>
  </property>
</Properties>
</file>